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10.65.21.21\市町振興課nas\41財政係\00_財政状況資料集\R6年度分の続き（地方公会計関係）\03_起案（HP公表用）\公表用に結合\"/>
    </mc:Choice>
  </mc:AlternateContent>
  <xr:revisionPtr revIDLastSave="0" documentId="13_ncr:1_{1AC8E9B4-9787-4FB9-9F54-042DBDEC5D75}" xr6:coauthVersionLast="47" xr6:coauthVersionMax="47" xr10:uidLastSave="{00000000-0000-0000-0000-000000000000}"/>
  <bookViews>
    <workbookView xWindow="28680" yWindow="-120" windowWidth="19440" windowHeight="1488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G34" i="10" l="1"/>
  <c r="AO38" i="10"/>
  <c r="AO37" i="10"/>
  <c r="AO36" i="10"/>
  <c r="AO35" i="10"/>
  <c r="AO34" i="10"/>
  <c r="W39" i="10"/>
  <c r="W38"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E42" i="10"/>
  <c r="AM42" i="10"/>
  <c r="U42" i="10"/>
  <c r="C42" i="10"/>
  <c r="CO41" i="10"/>
  <c r="BE41" i="10"/>
  <c r="AM41" i="10"/>
  <c r="U41" i="10"/>
  <c r="C41" i="10"/>
  <c r="CO40" i="10"/>
  <c r="BE40" i="10"/>
  <c r="AM40" i="10"/>
  <c r="U40" i="10"/>
  <c r="C40" i="10"/>
  <c r="CO39" i="10"/>
  <c r="BE39" i="10"/>
  <c r="AM39" i="10"/>
  <c r="C39" i="10"/>
  <c r="CO38" i="10"/>
  <c r="BE38" i="10"/>
  <c r="C38" i="10"/>
  <c r="CO37" i="10"/>
  <c r="BE37" i="10"/>
  <c r="C37" i="10"/>
  <c r="CO36" i="10"/>
  <c r="BE36" i="10"/>
  <c r="BE35" i="10"/>
  <c r="C35" i="10"/>
  <c r="C34" i="10"/>
  <c r="C36"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4" i="10" l="1"/>
  <c r="U35" i="10" l="1"/>
  <c r="U36" i="10" l="1"/>
  <c r="U37" i="10" l="1"/>
  <c r="U38" i="10" l="1"/>
  <c r="U39" i="10" l="1"/>
  <c r="AM34" i="10"/>
  <c r="AM35" i="10" s="1"/>
  <c r="AM36" i="10" s="1"/>
  <c r="AM37" i="10" s="1"/>
  <c r="AM38" i="10" s="1"/>
  <c r="BE34" i="10" l="1"/>
  <c r="BW34" i="10" s="1"/>
  <c r="BW35" i="10" s="1"/>
  <c r="BW36" i="10" s="1"/>
  <c r="BW37" i="10" s="1"/>
  <c r="BW38" i="10" s="1"/>
  <c r="BW39" i="10" s="1"/>
  <c r="BW40" i="10" s="1"/>
  <c r="BW41" i="10" s="1"/>
  <c r="BW42" i="10" s="1"/>
  <c r="CO34" i="10" l="1"/>
  <c r="CO35" i="10" s="1"/>
</calcChain>
</file>

<file path=xl/sharedStrings.xml><?xml version="1.0" encoding="utf-8"?>
<sst xmlns="http://schemas.openxmlformats.org/spreadsheetml/2006/main" count="1188" uniqueCount="588">
  <si>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</si>
  <si>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</si>
  <si>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</si>
  <si>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</si>
  <si>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</si>
  <si>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</si>
  <si>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</si>
  <si>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</si>
  <si>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</si>
  <si>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</si>
  <si>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</si>
  <si>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</si>
  <si>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</si>
  <si>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</si>
  <si>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</si>
  <si>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</si>
  <si>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</si>
  <si>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</si>
  <si>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</si>
  <si>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</si>
  <si>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</si>
  <si>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</si>
  <si>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</si>
  <si>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</si>
  <si>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</si>
  <si>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</si>
  <si>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</si>
  <si>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</si>
  <si>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</si>
  <si>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</si>
  <si>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</si>
  <si>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</si>
  <si>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</si>
  <si>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</si>
  <si>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</si>
  <si>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</si>
  <si>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</si>
  <si>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</si>
  <si>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</si>
  <si>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</si>
  <si>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</si>
  <si>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</si>
  <si>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</si>
  <si>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</si>
  <si>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</si>
  <si>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</si>
  <si>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</si>
  <si>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</si>
  <si>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</si>
  <si>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</si>
  <si>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</si>
  <si>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</si>
  <si>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</si>
  <si>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</si>
  <si>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</si>
  <si>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</si>
  <si>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</si>
  <si>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</si>
  <si>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</si>
  <si>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</si>
  <si>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</si>
  <si>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</si>
  <si>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</si>
  <si>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</si>
  <si>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</si>
  <si>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</si>
  <si>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</si>
  <si>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</si>
  <si>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</si>
  <si>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</si>
  <si>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</si>
  <si>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</si>
  <si>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</si>
  <si>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</si>
  <si>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</si>
  <si>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</si>
  <si>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</si>
  <si>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</si>
  <si>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</si>
  <si>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愛媛県</t>
    <phoneticPr fontId="5"/>
  </si>
  <si>
    <t>市町村類型</t>
    <phoneticPr fontId="5"/>
  </si>
  <si>
    <t>Ⅱ－１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</si>
  <si>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</si>
  <si>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</si>
  <si>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</si>
  <si>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</si>
  <si>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</si>
  <si>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</si>
  <si>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</si>
  <si>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</si>
  <si>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</si>
  <si>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</si>
  <si>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</si>
  <si>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</si>
  <si>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上島町</t>
    <phoneticPr fontId="5"/>
  </si>
  <si>
    <t>地方交付税種地</t>
    <rPh sb="0" eb="2">
      <t>チホウ</t>
    </rPh>
    <rPh sb="2" eb="5">
      <t>コウフゼイ</t>
    </rPh>
    <rPh sb="5" eb="6">
      <t>シュ</t>
    </rPh>
    <rPh sb="6" eb="7">
      <t>チ</t>
    </rPh>
    <phoneticPr fontId="5"/>
  </si>
  <si>
    <t>2-1</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</si>
  <si>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</si>
  <si>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</si>
  <si>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</si>
  <si>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</si>
  <si>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</si>
  <si>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</si>
  <si>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</si>
  <si>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</si>
  <si>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</si>
  <si>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</si>
  <si>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</si>
  <si>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</si>
  <si>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</si>
  <si>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</si>
  <si>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</si>
  <si>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</si>
  <si>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</si>
  <si>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</si>
  <si>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</si>
  <si>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</si>
  <si>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</si>
  <si>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-8.8</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</si>
  <si>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</si>
  <si>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</si>
  <si>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</si>
  <si>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</si>
  <si>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</si>
  <si>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</si>
  <si>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</si>
  <si>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</si>
  <si>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</si>
  <si>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</si>
  <si>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</si>
  <si>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</si>
  <si>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</si>
  <si>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</si>
  <si>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</si>
  <si>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</si>
  <si>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</si>
  <si>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</si>
  <si>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</si>
  <si>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</si>
  <si>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</si>
  <si>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</si>
  <si>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-1.5</t>
    <phoneticPr fontId="5"/>
  </si>
  <si>
    <t>基準財政需要額</t>
    <phoneticPr fontId="25"/>
  </si>
  <si>
    <t>うち日本人(％)</t>
    <phoneticPr fontId="5"/>
  </si>
  <si>
    <t>-2.0</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</si>
  <si>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</si>
  <si>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</si>
  <si>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</si>
  <si>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</si>
  <si>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</si>
  <si>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</si>
  <si>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</si>
  <si>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</si>
  <si>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</si>
  <si>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</si>
  <si>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</si>
  <si>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</si>
  <si>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</si>
  <si>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</si>
  <si>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</si>
  <si>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</si>
  <si>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</si>
  <si>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</si>
  <si>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</si>
  <si>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</si>
  <si>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</si>
  <si>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</si>
  <si>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</si>
  <si>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</si>
  <si>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</si>
  <si>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</si>
  <si>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</si>
  <si>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</si>
  <si>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</si>
  <si>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</si>
  <si>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</si>
  <si>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</si>
  <si>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</si>
  <si>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</si>
  <si>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</si>
  <si>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</si>
  <si>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</si>
  <si>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</si>
  <si>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</si>
  <si>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</si>
  <si>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</si>
  <si>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</si>
  <si>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</si>
  <si>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</si>
  <si>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</si>
  <si>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</si>
  <si>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</si>
  <si>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</si>
  <si>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</si>
  <si>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</si>
  <si>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</si>
  <si>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</si>
  <si>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</si>
  <si>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</si>
  <si>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</si>
  <si>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</si>
  <si>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</si>
  <si>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</si>
  <si>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</si>
  <si>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愛媛県上島町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</si>
  <si>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</si>
  <si>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</si>
  <si>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</si>
  <si>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</si>
  <si>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</si>
  <si>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</si>
  <si>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</si>
  <si>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</si>
  <si>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</si>
  <si>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</si>
  <si>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</si>
  <si>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</si>
  <si>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</si>
  <si>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</si>
  <si>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</si>
  <si>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</si>
  <si>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</si>
  <si>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</si>
  <si>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</si>
  <si>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</si>
  <si>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</si>
  <si>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</si>
  <si>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</si>
  <si>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</si>
  <si>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</si>
  <si>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</si>
  <si>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</si>
  <si>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</si>
  <si>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</si>
  <si>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</si>
  <si>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</si>
  <si>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</si>
  <si>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</si>
  <si>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</si>
  <si>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</si>
  <si>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</si>
  <si>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</si>
  <si>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</si>
  <si>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</si>
  <si>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</si>
  <si>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</si>
  <si>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</si>
  <si>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</si>
  <si>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</si>
  <si>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</si>
  <si>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</si>
  <si>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</si>
  <si>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</si>
  <si>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</si>
  <si>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</si>
  <si>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</si>
  <si>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</si>
  <si>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</si>
  <si>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</si>
  <si>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</si>
  <si>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</si>
  <si>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</si>
  <si>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</si>
  <si>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</si>
  <si>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</si>
  <si>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</si>
  <si>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</si>
  <si>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</si>
  <si>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</si>
  <si>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</si>
  <si>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</si>
  <si>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</si>
  <si>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</si>
  <si>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</si>
  <si>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</si>
  <si>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</si>
  <si>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</si>
  <si>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</si>
  <si>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</si>
  <si>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</si>
  <si>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</si>
  <si>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</si>
  <si>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</si>
  <si>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</si>
  <si>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</si>
  <si>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</si>
  <si>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</si>
  <si>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</si>
  <si>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</si>
  <si>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</si>
  <si>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</si>
  <si>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</si>
  <si>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</si>
  <si>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</si>
  <si>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</si>
  <si>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</si>
  <si>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</si>
  <si>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</si>
  <si>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</si>
  <si>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</si>
  <si>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</si>
  <si>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</si>
  <si>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</si>
  <si>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</si>
  <si>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</si>
  <si>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</si>
  <si>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</si>
  <si>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</si>
  <si>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</si>
  <si>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</si>
  <si>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</si>
  <si>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</si>
  <si>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</si>
  <si>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</si>
  <si>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</si>
  <si>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</si>
  <si>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</si>
  <si>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</si>
  <si>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</si>
  <si>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</si>
  <si>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</si>
  <si>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</si>
  <si>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</si>
  <si>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</si>
  <si>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介護サービス</t>
    <phoneticPr fontId="5"/>
  </si>
  <si>
    <t>加入世帯数(世帯)</t>
  </si>
  <si>
    <t>　繰出金</t>
    <phoneticPr fontId="5"/>
  </si>
  <si>
    <t>　うち減収補塡債(特例分)</t>
    <rPh sb="4" eb="5">
      <t>シュウ</t>
    </rPh>
    <rPh sb="9" eb="10">
      <t>トク</t>
    </rPh>
    <rPh sb="10" eb="11">
      <t>レイ</t>
    </rPh>
    <rPh sb="11" eb="12">
      <t>ブン</t>
    </rPh>
    <phoneticPr fontId="16"/>
  </si>
  <si>
    <t>交通</t>
    <phoneticPr fontId="5"/>
  </si>
  <si>
    <t>被保険者数(人)</t>
  </si>
  <si>
    <t>　積立金</t>
    <phoneticPr fontId="5"/>
  </si>
  <si>
    <t>　うち臨時財政対策債</t>
    <phoneticPr fontId="5"/>
  </si>
  <si>
    <t>簡易水道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</si>
  <si>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</si>
  <si>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</si>
  <si>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</si>
  <si>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</si>
  <si>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</si>
  <si>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</si>
  <si>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</si>
  <si>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</si>
  <si>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</si>
  <si>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</si>
  <si>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</si>
  <si>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</si>
  <si>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</si>
  <si>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</si>
  <si>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</si>
  <si>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</si>
  <si>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</si>
  <si>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</si>
  <si>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</si>
  <si>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</si>
  <si>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</si>
  <si>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</si>
  <si>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愛媛県上島町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</si>
  <si>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</si>
  <si>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</si>
  <si>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</si>
  <si>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</si>
  <si>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</si>
  <si>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</si>
  <si>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</si>
  <si>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</si>
  <si>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</si>
  <si>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</si>
  <si>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</si>
  <si>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</si>
  <si>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</si>
  <si>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</si>
  <si>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</si>
  <si>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</si>
  <si>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</si>
  <si>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</si>
  <si>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</si>
  <si>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</si>
  <si>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ＣＡＴＶ事業会計</t>
    <phoneticPr fontId="5"/>
  </si>
  <si>
    <t>へき地出張診療所事業会計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</si>
  <si>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</si>
  <si>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</si>
  <si>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</si>
  <si>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</si>
  <si>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</si>
  <si>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</si>
  <si>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</si>
  <si>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</si>
  <si>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</si>
  <si>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</si>
  <si>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</si>
  <si>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</si>
  <si>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</si>
  <si>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国民健康保険事業会計</t>
    <phoneticPr fontId="5"/>
  </si>
  <si>
    <t>介護保険事業会計</t>
    <phoneticPr fontId="5"/>
  </si>
  <si>
    <t>介護サービス事業会計</t>
    <phoneticPr fontId="5"/>
  </si>
  <si>
    <t>国民健康保険診療所事業会計</t>
    <phoneticPr fontId="5"/>
  </si>
  <si>
    <t>特別養護老人ホーム事業会計</t>
    <phoneticPr fontId="5"/>
  </si>
  <si>
    <t>後期高齢者医療事業会計</t>
    <phoneticPr fontId="5"/>
  </si>
  <si>
    <t>上水道事業会計</t>
    <phoneticPr fontId="5"/>
  </si>
  <si>
    <t>法適用企業</t>
    <phoneticPr fontId="5"/>
  </si>
  <si>
    <t>簡易水道事業会計</t>
    <phoneticPr fontId="5"/>
  </si>
  <si>
    <t>公共下水道事業会計</t>
    <phoneticPr fontId="5"/>
  </si>
  <si>
    <t>農業集落排水事業会計</t>
    <phoneticPr fontId="5"/>
  </si>
  <si>
    <t>浄化槽事業会計</t>
    <phoneticPr fontId="5"/>
  </si>
  <si>
    <t>船舶事業会計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</si>
  <si>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</si>
  <si>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</si>
  <si>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</si>
  <si>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</si>
  <si>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</si>
  <si>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</si>
  <si>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</si>
  <si>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</si>
  <si>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</si>
  <si>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</si>
  <si>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</si>
  <si>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</si>
  <si>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</si>
  <si>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</si>
  <si>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</si>
  <si>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</si>
  <si>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</si>
  <si>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</si>
  <si>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</si>
  <si>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</si>
  <si>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</si>
  <si>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</si>
  <si>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</si>
  <si>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</si>
  <si>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</si>
  <si>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</si>
  <si>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</si>
  <si>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</si>
  <si>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</si>
  <si>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</si>
  <si>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</si>
  <si>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</si>
  <si>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</si>
  <si>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</si>
  <si>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</si>
  <si>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</si>
  <si>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</si>
  <si>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</si>
  <si>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</si>
  <si>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</si>
  <si>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</si>
  <si>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</si>
  <si>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</si>
  <si>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</si>
  <si>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</si>
  <si>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</si>
  <si>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</si>
  <si>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</si>
  <si>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</si>
  <si>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</si>
  <si>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</si>
  <si>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</si>
  <si>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</si>
  <si>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</si>
  <si>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</si>
  <si>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</si>
  <si>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</si>
  <si>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</si>
  <si>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</si>
  <si>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</si>
  <si>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</si>
  <si>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</si>
  <si>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</si>
  <si>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</si>
  <si>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</si>
  <si>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</si>
  <si>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</si>
  <si>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</si>
  <si>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</si>
  <si>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</si>
  <si>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</si>
  <si>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</si>
  <si>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</si>
  <si>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</si>
  <si>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</si>
  <si>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</si>
  <si>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</si>
  <si>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</si>
  <si>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</si>
  <si>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</si>
  <si>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</si>
  <si>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</si>
  <si>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</si>
  <si>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</si>
  <si>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</si>
  <si>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</si>
  <si>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</si>
  <si>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</si>
  <si>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</si>
  <si>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</si>
  <si>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</si>
  <si>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</si>
  <si>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</si>
  <si>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</si>
  <si>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</si>
  <si>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</si>
  <si>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</si>
  <si>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</si>
  <si>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</si>
  <si>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</si>
  <si>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</si>
  <si>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</si>
  <si>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</si>
  <si>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</si>
  <si>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</si>
  <si>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</si>
  <si>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</si>
  <si>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</si>
  <si>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</si>
  <si>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</si>
  <si>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</si>
  <si>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</si>
  <si>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</si>
  <si>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</si>
  <si>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</si>
  <si>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</si>
  <si>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</si>
  <si>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</si>
  <si>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</si>
  <si>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</si>
  <si>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</si>
  <si>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</si>
  <si>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</si>
  <si>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</si>
  <si>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</si>
  <si>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</si>
  <si>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</si>
  <si>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</si>
  <si>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</si>
  <si>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</si>
  <si>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</si>
  <si>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</si>
  <si>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</si>
  <si>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</si>
  <si>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</si>
  <si>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</si>
  <si>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0.21</t>
  </si>
  <si>
    <t>▲ 4.21</t>
  </si>
  <si>
    <t>▲ 4.06</t>
  </si>
  <si>
    <t>上水道事業会計</t>
  </si>
  <si>
    <t>一般会計</t>
  </si>
  <si>
    <t>公共下水道事業会計</t>
  </si>
  <si>
    <t>簡易水道事業会計</t>
  </si>
  <si>
    <t>国民健康保険事業会計</t>
  </si>
  <si>
    <t>船舶事業会計</t>
  </si>
  <si>
    <t>浄化槽事業会計</t>
  </si>
  <si>
    <t>農業集落排水事業会計</t>
  </si>
  <si>
    <t>その他会計（赤字）</t>
  </si>
  <si>
    <t>その他会計（黒字）</t>
  </si>
  <si>
    <t>R02</t>
    <phoneticPr fontId="5"/>
  </si>
  <si>
    <t>R03</t>
    <phoneticPr fontId="5"/>
  </si>
  <si>
    <t>R04</t>
    <phoneticPr fontId="5"/>
  </si>
  <si>
    <t>R05</t>
    <phoneticPr fontId="5"/>
  </si>
  <si>
    <t>R06</t>
    <phoneticPr fontId="5"/>
  </si>
  <si>
    <t>-</t>
    <phoneticPr fontId="2"/>
  </si>
  <si>
    <t>いわぎ物産センター</t>
    <rPh sb="3" eb="5">
      <t>ブッサン</t>
    </rPh>
    <phoneticPr fontId="10"/>
  </si>
  <si>
    <t>株式会社いきなスポレク</t>
    <rPh sb="0" eb="4">
      <t>カブシキカイシャ</t>
    </rPh>
    <phoneticPr fontId="10"/>
  </si>
  <si>
    <t>愛媛県市町総合事務組合（退職手当事業分）</t>
    <rPh sb="0" eb="3">
      <t>エヒメケン</t>
    </rPh>
    <rPh sb="3" eb="4">
      <t>シ</t>
    </rPh>
    <rPh sb="4" eb="5">
      <t>マチ</t>
    </rPh>
    <rPh sb="5" eb="7">
      <t>ソウゴウ</t>
    </rPh>
    <rPh sb="7" eb="9">
      <t>ジム</t>
    </rPh>
    <rPh sb="9" eb="11">
      <t>クミアイ</t>
    </rPh>
    <rPh sb="12" eb="16">
      <t>タイショクテアテ</t>
    </rPh>
    <rPh sb="16" eb="18">
      <t>ジギョウ</t>
    </rPh>
    <rPh sb="18" eb="19">
      <t>ブン</t>
    </rPh>
    <phoneticPr fontId="10"/>
  </si>
  <si>
    <t>愛媛県市町総合事務組合（消防補償事業分）</t>
    <rPh sb="0" eb="3">
      <t>エヒメケン</t>
    </rPh>
    <rPh sb="3" eb="4">
      <t>シ</t>
    </rPh>
    <rPh sb="4" eb="5">
      <t>マチ</t>
    </rPh>
    <rPh sb="5" eb="7">
      <t>ソウゴウ</t>
    </rPh>
    <rPh sb="7" eb="9">
      <t>ジム</t>
    </rPh>
    <rPh sb="9" eb="11">
      <t>クミアイ</t>
    </rPh>
    <rPh sb="12" eb="14">
      <t>ショウボウ</t>
    </rPh>
    <rPh sb="14" eb="16">
      <t>ホショウ</t>
    </rPh>
    <rPh sb="16" eb="18">
      <t>ジギョウ</t>
    </rPh>
    <rPh sb="18" eb="19">
      <t>ブン</t>
    </rPh>
    <phoneticPr fontId="10"/>
  </si>
  <si>
    <t>愛媛県市町総合事務組合（交通災害事業分）</t>
    <rPh sb="0" eb="3">
      <t>エヒメケン</t>
    </rPh>
    <rPh sb="3" eb="4">
      <t>シ</t>
    </rPh>
    <rPh sb="4" eb="5">
      <t>マチ</t>
    </rPh>
    <rPh sb="5" eb="7">
      <t>ソウゴウ</t>
    </rPh>
    <rPh sb="7" eb="9">
      <t>ジム</t>
    </rPh>
    <rPh sb="9" eb="11">
      <t>クミアイ</t>
    </rPh>
    <rPh sb="12" eb="14">
      <t>コウツウ</t>
    </rPh>
    <rPh sb="14" eb="16">
      <t>サイガイ</t>
    </rPh>
    <rPh sb="16" eb="18">
      <t>ジギョウ</t>
    </rPh>
    <rPh sb="18" eb="19">
      <t>ブン</t>
    </rPh>
    <phoneticPr fontId="10"/>
  </si>
  <si>
    <t>愛媛県市町総合事務組合（自治会館事業分）</t>
    <rPh sb="0" eb="3">
      <t>エヒメケン</t>
    </rPh>
    <rPh sb="3" eb="4">
      <t>シ</t>
    </rPh>
    <rPh sb="4" eb="5">
      <t>マチ</t>
    </rPh>
    <rPh sb="5" eb="7">
      <t>ソウゴウ</t>
    </rPh>
    <rPh sb="7" eb="9">
      <t>ジム</t>
    </rPh>
    <rPh sb="9" eb="11">
      <t>クミアイ</t>
    </rPh>
    <rPh sb="12" eb="14">
      <t>ジチ</t>
    </rPh>
    <rPh sb="14" eb="16">
      <t>カイカン</t>
    </rPh>
    <rPh sb="16" eb="18">
      <t>ジギョウ</t>
    </rPh>
    <rPh sb="18" eb="19">
      <t>ブン</t>
    </rPh>
    <phoneticPr fontId="10"/>
  </si>
  <si>
    <t>愛媛県市町総合事務組合（議員公務災害事業分）</t>
    <rPh sb="0" eb="3">
      <t>エヒメケン</t>
    </rPh>
    <rPh sb="3" eb="4">
      <t>シ</t>
    </rPh>
    <rPh sb="4" eb="5">
      <t>マチ</t>
    </rPh>
    <rPh sb="5" eb="7">
      <t>ソウゴウ</t>
    </rPh>
    <rPh sb="7" eb="9">
      <t>ジム</t>
    </rPh>
    <rPh sb="9" eb="11">
      <t>クミアイ</t>
    </rPh>
    <rPh sb="12" eb="14">
      <t>ギイン</t>
    </rPh>
    <rPh sb="14" eb="16">
      <t>コウム</t>
    </rPh>
    <rPh sb="16" eb="18">
      <t>サイガイ</t>
    </rPh>
    <rPh sb="18" eb="20">
      <t>ジギョウ</t>
    </rPh>
    <rPh sb="20" eb="21">
      <t>ブン</t>
    </rPh>
    <phoneticPr fontId="10"/>
  </si>
  <si>
    <t>愛媛県市町総合事務組合（共通経費分）</t>
    <rPh sb="0" eb="3">
      <t>エヒメケン</t>
    </rPh>
    <rPh sb="3" eb="4">
      <t>シ</t>
    </rPh>
    <rPh sb="4" eb="5">
      <t>マチ</t>
    </rPh>
    <rPh sb="5" eb="7">
      <t>ソウゴウ</t>
    </rPh>
    <rPh sb="7" eb="9">
      <t>ジム</t>
    </rPh>
    <rPh sb="9" eb="11">
      <t>クミアイ</t>
    </rPh>
    <rPh sb="12" eb="14">
      <t>キョウツウ</t>
    </rPh>
    <rPh sb="14" eb="16">
      <t>ケイヒ</t>
    </rPh>
    <rPh sb="16" eb="17">
      <t>ブン</t>
    </rPh>
    <phoneticPr fontId="10"/>
  </si>
  <si>
    <t>愛媛地方税滞納整理機構</t>
    <rPh sb="0" eb="2">
      <t>エヒメ</t>
    </rPh>
    <rPh sb="2" eb="5">
      <t>チホウゼイ</t>
    </rPh>
    <rPh sb="5" eb="9">
      <t>タイノウセイリ</t>
    </rPh>
    <rPh sb="9" eb="11">
      <t>キコウ</t>
    </rPh>
    <phoneticPr fontId="10"/>
  </si>
  <si>
    <t>愛媛県後期高齢者医療広域連合（一般会計）</t>
    <rPh sb="0" eb="3">
      <t>エヒメケン</t>
    </rPh>
    <rPh sb="3" eb="5">
      <t>コウキ</t>
    </rPh>
    <rPh sb="5" eb="8">
      <t>コウレイシャ</t>
    </rPh>
    <rPh sb="8" eb="10">
      <t>イリョウ</t>
    </rPh>
    <rPh sb="10" eb="12">
      <t>コウイキ</t>
    </rPh>
    <rPh sb="12" eb="14">
      <t>レンゴウ</t>
    </rPh>
    <rPh sb="15" eb="19">
      <t>イッパンカイケイ</t>
    </rPh>
    <phoneticPr fontId="10"/>
  </si>
  <si>
    <t>愛媛県後期高齢者医療広域連合（後期高齢者医療特別会計）</t>
    <rPh sb="0" eb="3">
      <t>エヒメケン</t>
    </rPh>
    <rPh sb="3" eb="5">
      <t>コウキ</t>
    </rPh>
    <rPh sb="5" eb="8">
      <t>コウレイシャ</t>
    </rPh>
    <rPh sb="8" eb="10">
      <t>イリョウ</t>
    </rPh>
    <rPh sb="10" eb="12">
      <t>コウイキ</t>
    </rPh>
    <rPh sb="12" eb="14">
      <t>レンゴウ</t>
    </rPh>
    <rPh sb="15" eb="17">
      <t>コウキ</t>
    </rPh>
    <rPh sb="17" eb="20">
      <t>コウレイシャ</t>
    </rPh>
    <rPh sb="20" eb="22">
      <t>イリョウ</t>
    </rPh>
    <rPh sb="22" eb="24">
      <t>トクベツ</t>
    </rPh>
    <rPh sb="24" eb="26">
      <t>カイケイ</t>
    </rPh>
    <phoneticPr fontId="10"/>
  </si>
  <si>
    <t>ふるさと振興基金</t>
    <rPh sb="4" eb="6">
      <t>シンコウ</t>
    </rPh>
    <rPh sb="6" eb="8">
      <t>キキン</t>
    </rPh>
    <phoneticPr fontId="5"/>
  </si>
  <si>
    <t>水と土保全基金</t>
    <rPh sb="0" eb="1">
      <t>ミズ</t>
    </rPh>
    <rPh sb="2" eb="5">
      <t>ツチホゼン</t>
    </rPh>
    <rPh sb="5" eb="7">
      <t>キキン</t>
    </rPh>
    <phoneticPr fontId="2"/>
  </si>
  <si>
    <t>森林環境譲与税基金</t>
    <rPh sb="0" eb="7">
      <t>シンリンカンキョウジョウヨゼイ</t>
    </rPh>
    <rPh sb="7" eb="9">
      <t>キキン</t>
    </rPh>
    <phoneticPr fontId="2"/>
  </si>
  <si>
    <t>-</t>
    <phoneticPr fontId="2"/>
  </si>
  <si>
    <t>-</t>
    <phoneticPr fontId="2"/>
  </si>
  <si>
    <t>地域振興基金</t>
    <rPh sb="0" eb="2">
      <t>チイキ</t>
    </rPh>
    <rPh sb="2" eb="4">
      <t>シンコウ</t>
    </rPh>
    <rPh sb="4" eb="6">
      <t>キキン</t>
    </rPh>
    <phoneticPr fontId="5"/>
  </si>
  <si>
    <t>ふるさと整備基金</t>
    <rPh sb="4" eb="6">
      <t>セイビ</t>
    </rPh>
    <rPh sb="6" eb="8">
      <t>キキン</t>
    </rPh>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</si>
  <si>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</si>
  <si>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</si>
  <si>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将来負担比率は類似団体と比べると高い状況にある。有形固定資産減価償却率は類似団体よりも低く、公共施設の大規模改修等がすぐに必要な状況にはないが施設の老朽化に伴い維持管理コストが膨らんでいるくことが予想される。今後も公共施設等総合管理計画に基づき、公共施設の集約化及び予防保全による施設の長寿命化や公共施設等の適正化に努め、施設更新・管理費用の抑制をするなど将来にわたって、町の持続的な発展のために必要な財源の確保を図る。また、老朽化対策による地方債の発行等により、将来負担比率の悪化が懸念されるため、交付税措置のある地方債の優先活用など、将来負担比率への影響にも配慮しながら、健全な財政運営に努める。</t>
    <rPh sb="72" eb="74">
      <t>シセツ</t>
    </rPh>
    <rPh sb="75" eb="78">
      <t>ロウキュウカ</t>
    </rPh>
    <rPh sb="79" eb="80">
      <t>トモナ</t>
    </rPh>
    <rPh sb="81" eb="83">
      <t>イジ</t>
    </rPh>
    <rPh sb="83" eb="85">
      <t>カンリ</t>
    </rPh>
    <rPh sb="89" eb="90">
      <t>フク</t>
    </rPh>
    <rPh sb="99" eb="101">
      <t>ヨソウ</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</si>
  <si>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</si>
  <si>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</si>
  <si>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</si>
  <si>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</si>
  <si>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</si>
  <si>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</si>
  <si>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令和６年度の将来負担比率は、地方債現在高が減少しているものの、基金残高が減少したことで、前年度と比べて０．８ポイント増加している。実質公債費比率は元利償還金の額や事業費補正により基準財政需要額に算入された公債費の減少により、３ヵ年平均では０．７ポイント増加したことと、類似団体に比べ高い水準で推移していることから、計画的な財政運営が求められる。今後は、人口減少等により税収や普通交付税、臨時財政対策債などの一般財源が不足していくことが予想され、厳しい財政状況が見込まれることから、将来負担に配慮した計画的な地方債発行や交付税措置のある地方債の優先活用など、一般財源における公債費を抑制しつつ、事務事業の見直しによる財政規模に応じた財政運営に努める。</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</si>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</sst>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7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Fill="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39"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3AF1BB30-DCBB-4426-8C92-3AE3ED01B4F6}"/>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8" Type="http://schemas.openxmlformats.org/officeDocument/2006/relationships/worksheet" Target="worksheets/sheet8.xml" /><Relationship Id="rId13" Type="http://schemas.openxmlformats.org/officeDocument/2006/relationships/worksheet" Target="worksheets/sheet13.xml" /><Relationship Id="rId18" Type="http://schemas.openxmlformats.org/officeDocument/2006/relationships/externalLink" Target="externalLinks/externalLink1.xml" /><Relationship Id="rId3" Type="http://schemas.openxmlformats.org/officeDocument/2006/relationships/worksheet" Target="worksheets/sheet3.xml" /><Relationship Id="rId21" Type="http://schemas.openxmlformats.org/officeDocument/2006/relationships/sharedStrings" Target="sharedStrings.xml" /><Relationship Id="rId7" Type="http://schemas.openxmlformats.org/officeDocument/2006/relationships/worksheet" Target="worksheets/sheet7.xml" /><Relationship Id="rId12" Type="http://schemas.openxmlformats.org/officeDocument/2006/relationships/worksheet" Target="worksheets/sheet12.xml" /><Relationship Id="rId17" Type="http://schemas.openxmlformats.org/officeDocument/2006/relationships/worksheet" Target="worksheets/sheet17.xml" /><Relationship Id="rId2" Type="http://schemas.openxmlformats.org/officeDocument/2006/relationships/worksheet" Target="worksheets/sheet2.xml" /><Relationship Id="rId16" Type="http://schemas.openxmlformats.org/officeDocument/2006/relationships/worksheet" Target="worksheets/sheet16.xml" /><Relationship Id="rId20" Type="http://schemas.openxmlformats.org/officeDocument/2006/relationships/styles" Target="styles.xml" /><Relationship Id="rId1" Type="http://schemas.openxmlformats.org/officeDocument/2006/relationships/worksheet" Target="worksheets/sheet1.xml" /><Relationship Id="rId6" Type="http://schemas.openxmlformats.org/officeDocument/2006/relationships/worksheet" Target="worksheets/sheet6.xml" /><Relationship Id="rId11" Type="http://schemas.openxmlformats.org/officeDocument/2006/relationships/worksheet" Target="worksheets/sheet11.xml" /><Relationship Id="rId5" Type="http://schemas.openxmlformats.org/officeDocument/2006/relationships/worksheet" Target="worksheets/sheet5.xml" /><Relationship Id="rId15" Type="http://schemas.openxmlformats.org/officeDocument/2006/relationships/worksheet" Target="worksheets/sheet15.xml" /><Relationship Id="rId10" Type="http://schemas.openxmlformats.org/officeDocument/2006/relationships/worksheet" Target="worksheets/sheet10.xml" /><Relationship Id="rId19" Type="http://schemas.openxmlformats.org/officeDocument/2006/relationships/theme" Target="theme/theme1.xml" /><Relationship Id="rId4" Type="http://schemas.openxmlformats.org/officeDocument/2006/relationships/worksheet" Target="worksheets/sheet4.xml" /><Relationship Id="rId9" Type="http://schemas.openxmlformats.org/officeDocument/2006/relationships/worksheet" Target="worksheets/sheet9.xml" /><Relationship Id="rId14" Type="http://schemas.openxmlformats.org/officeDocument/2006/relationships/worksheet" Target="worksheets/sheet14.xml" /><Relationship Id="rId22" Type="http://schemas.openxmlformats.org/officeDocument/2006/relationships/calcChain" Target="calcChain.xml" /></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126525</c:v>
                </c:pt>
                <c:pt idx="1">
                  <c:v>122054</c:v>
                </c:pt>
                <c:pt idx="2">
                  <c:v>111644</c:v>
                </c:pt>
                <c:pt idx="3">
                  <c:v>127917</c:v>
                </c:pt>
                <c:pt idx="4">
                  <c:v>135931</c:v>
                </c:pt>
              </c:numCache>
            </c:numRef>
          </c:val>
          <c:smooth val="0"/>
          <c:extLst>
            <c:ext xmlns:c16="http://schemas.microsoft.com/office/drawing/2014/chart" uri="{C3380CC4-5D6E-409C-BE32-E72D297353CC}">
              <c16:uniqueId val="{00000000-C4FD-4D46-BB4F-F561364798E5}"/>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252371</c:v>
                </c:pt>
                <c:pt idx="1">
                  <c:v>231471</c:v>
                </c:pt>
                <c:pt idx="2">
                  <c:v>133933</c:v>
                </c:pt>
                <c:pt idx="3">
                  <c:v>271716</c:v>
                </c:pt>
                <c:pt idx="4">
                  <c:v>158428</c:v>
                </c:pt>
              </c:numCache>
            </c:numRef>
          </c:val>
          <c:smooth val="0"/>
          <c:extLst>
            <c:ext xmlns:c16="http://schemas.microsoft.com/office/drawing/2014/chart" uri="{C3380CC4-5D6E-409C-BE32-E72D297353CC}">
              <c16:uniqueId val="{00000001-C4FD-4D46-BB4F-F561364798E5}"/>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35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1.1299999999999999</c:v>
                </c:pt>
                <c:pt idx="1">
                  <c:v>3.09</c:v>
                </c:pt>
                <c:pt idx="2">
                  <c:v>1.78</c:v>
                </c:pt>
                <c:pt idx="3">
                  <c:v>1.77</c:v>
                </c:pt>
                <c:pt idx="4">
                  <c:v>1.78</c:v>
                </c:pt>
              </c:numCache>
            </c:numRef>
          </c:val>
          <c:extLst>
            <c:ext xmlns:c16="http://schemas.microsoft.com/office/drawing/2014/chart" uri="{C3380CC4-5D6E-409C-BE32-E72D297353CC}">
              <c16:uniqueId val="{00000000-C527-4C4A-AA8D-601BEE156ACF}"/>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25.65</c:v>
                </c:pt>
                <c:pt idx="1">
                  <c:v>24.54</c:v>
                </c:pt>
                <c:pt idx="2">
                  <c:v>27.56</c:v>
                </c:pt>
                <c:pt idx="3">
                  <c:v>23.43</c:v>
                </c:pt>
                <c:pt idx="4">
                  <c:v>18.850000000000001</c:v>
                </c:pt>
              </c:numCache>
            </c:numRef>
          </c:val>
          <c:extLst>
            <c:ext xmlns:c16="http://schemas.microsoft.com/office/drawing/2014/chart" uri="{C3380CC4-5D6E-409C-BE32-E72D297353CC}">
              <c16:uniqueId val="{00000001-C527-4C4A-AA8D-601BEE156ACF}"/>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1.78</c:v>
                </c:pt>
                <c:pt idx="1">
                  <c:v>2.0099999999999998</c:v>
                </c:pt>
                <c:pt idx="2">
                  <c:v>-0.21</c:v>
                </c:pt>
                <c:pt idx="3">
                  <c:v>-4.21</c:v>
                </c:pt>
                <c:pt idx="4">
                  <c:v>-4.0599999999999996</c:v>
                </c:pt>
              </c:numCache>
            </c:numRef>
          </c:val>
          <c:smooth val="0"/>
          <c:extLst>
            <c:ext xmlns:c16="http://schemas.microsoft.com/office/drawing/2014/chart" uri="{C3380CC4-5D6E-409C-BE32-E72D297353CC}">
              <c16:uniqueId val="{00000002-C527-4C4A-AA8D-601BEE156ACF}"/>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0.56000000000000005</c:v>
                </c:pt>
                <c:pt idx="2">
                  <c:v>#N/A</c:v>
                </c:pt>
                <c:pt idx="3">
                  <c:v>0.37</c:v>
                </c:pt>
                <c:pt idx="4">
                  <c:v>#N/A</c:v>
                </c:pt>
                <c:pt idx="5">
                  <c:v>0.56000000000000005</c:v>
                </c:pt>
                <c:pt idx="6">
                  <c:v>#N/A</c:v>
                </c:pt>
                <c:pt idx="7">
                  <c:v>0.5</c:v>
                </c:pt>
                <c:pt idx="8">
                  <c:v>#N/A</c:v>
                </c:pt>
                <c:pt idx="9">
                  <c:v>0.15</c:v>
                </c:pt>
              </c:numCache>
            </c:numRef>
          </c:val>
          <c:extLst>
            <c:ext xmlns:c16="http://schemas.microsoft.com/office/drawing/2014/chart" uri="{C3380CC4-5D6E-409C-BE32-E72D297353CC}">
              <c16:uniqueId val="{00000000-DCAF-45E8-8904-CFE2C206348B}"/>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DCAF-45E8-8904-CFE2C206348B}"/>
            </c:ext>
          </c:extLst>
        </c:ser>
        <c:ser>
          <c:idx val="2"/>
          <c:order val="2"/>
          <c:tx>
            <c:strRef>
              <c:f>データシート!$A$29</c:f>
              <c:strCache>
                <c:ptCount val="1"/>
                <c:pt idx="0">
                  <c:v>農業集落排水事業会計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0.1</c:v>
                </c:pt>
                <c:pt idx="2">
                  <c:v>#N/A</c:v>
                </c:pt>
                <c:pt idx="3">
                  <c:v>0.02</c:v>
                </c:pt>
                <c:pt idx="4">
                  <c:v>#N/A</c:v>
                </c:pt>
                <c:pt idx="5">
                  <c:v>0.02</c:v>
                </c:pt>
                <c:pt idx="6">
                  <c:v>#N/A</c:v>
                </c:pt>
                <c:pt idx="7">
                  <c:v>0.03</c:v>
                </c:pt>
                <c:pt idx="8">
                  <c:v>#N/A</c:v>
                </c:pt>
                <c:pt idx="9">
                  <c:v>0.06</c:v>
                </c:pt>
              </c:numCache>
            </c:numRef>
          </c:val>
          <c:extLst>
            <c:ext xmlns:c16="http://schemas.microsoft.com/office/drawing/2014/chart" uri="{C3380CC4-5D6E-409C-BE32-E72D297353CC}">
              <c16:uniqueId val="{00000002-DCAF-45E8-8904-CFE2C206348B}"/>
            </c:ext>
          </c:extLst>
        </c:ser>
        <c:ser>
          <c:idx val="3"/>
          <c:order val="3"/>
          <c:tx>
            <c:strRef>
              <c:f>データシート!$A$30</c:f>
              <c:strCache>
                <c:ptCount val="1"/>
                <c:pt idx="0">
                  <c:v>浄化槽事業会計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0.09</c:v>
                </c:pt>
                <c:pt idx="2">
                  <c:v>#N/A</c:v>
                </c:pt>
                <c:pt idx="3">
                  <c:v>0.01</c:v>
                </c:pt>
                <c:pt idx="4">
                  <c:v>#N/A</c:v>
                </c:pt>
                <c:pt idx="5">
                  <c:v>0.01</c:v>
                </c:pt>
                <c:pt idx="6">
                  <c:v>#N/A</c:v>
                </c:pt>
                <c:pt idx="7">
                  <c:v>0.46</c:v>
                </c:pt>
                <c:pt idx="8">
                  <c:v>#N/A</c:v>
                </c:pt>
                <c:pt idx="9">
                  <c:v>0.15</c:v>
                </c:pt>
              </c:numCache>
            </c:numRef>
          </c:val>
          <c:extLst>
            <c:ext xmlns:c16="http://schemas.microsoft.com/office/drawing/2014/chart" uri="{C3380CC4-5D6E-409C-BE32-E72D297353CC}">
              <c16:uniqueId val="{00000003-DCAF-45E8-8904-CFE2C206348B}"/>
            </c:ext>
          </c:extLst>
        </c:ser>
        <c:ser>
          <c:idx val="4"/>
          <c:order val="4"/>
          <c:tx>
            <c:strRef>
              <c:f>データシート!$A$31</c:f>
              <c:strCache>
                <c:ptCount val="1"/>
                <c:pt idx="0">
                  <c:v>船舶事業会計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1.27</c:v>
                </c:pt>
                <c:pt idx="2">
                  <c:v>#N/A</c:v>
                </c:pt>
                <c:pt idx="3">
                  <c:v>1.39</c:v>
                </c:pt>
                <c:pt idx="4">
                  <c:v>#N/A</c:v>
                </c:pt>
                <c:pt idx="5">
                  <c:v>0.96</c:v>
                </c:pt>
                <c:pt idx="6">
                  <c:v>#N/A</c:v>
                </c:pt>
                <c:pt idx="7">
                  <c:v>0.48</c:v>
                </c:pt>
                <c:pt idx="8">
                  <c:v>#N/A</c:v>
                </c:pt>
                <c:pt idx="9">
                  <c:v>0.19</c:v>
                </c:pt>
              </c:numCache>
            </c:numRef>
          </c:val>
          <c:extLst>
            <c:ext xmlns:c16="http://schemas.microsoft.com/office/drawing/2014/chart" uri="{C3380CC4-5D6E-409C-BE32-E72D297353CC}">
              <c16:uniqueId val="{00000004-DCAF-45E8-8904-CFE2C206348B}"/>
            </c:ext>
          </c:extLst>
        </c:ser>
        <c:ser>
          <c:idx val="5"/>
          <c:order val="5"/>
          <c:tx>
            <c:strRef>
              <c:f>データシート!$A$32</c:f>
              <c:strCache>
                <c:ptCount val="1"/>
                <c:pt idx="0">
                  <c:v>国民健康保険事業会計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0.41</c:v>
                </c:pt>
                <c:pt idx="2">
                  <c:v>#N/A</c:v>
                </c:pt>
                <c:pt idx="3">
                  <c:v>0.26</c:v>
                </c:pt>
                <c:pt idx="4">
                  <c:v>#N/A</c:v>
                </c:pt>
                <c:pt idx="5">
                  <c:v>0.36</c:v>
                </c:pt>
                <c:pt idx="6">
                  <c:v>#N/A</c:v>
                </c:pt>
                <c:pt idx="7">
                  <c:v>0.5</c:v>
                </c:pt>
                <c:pt idx="8">
                  <c:v>#N/A</c:v>
                </c:pt>
                <c:pt idx="9">
                  <c:v>0.31</c:v>
                </c:pt>
              </c:numCache>
            </c:numRef>
          </c:val>
          <c:extLst>
            <c:ext xmlns:c16="http://schemas.microsoft.com/office/drawing/2014/chart" uri="{C3380CC4-5D6E-409C-BE32-E72D297353CC}">
              <c16:uniqueId val="{00000005-DCAF-45E8-8904-CFE2C206348B}"/>
            </c:ext>
          </c:extLst>
        </c:ser>
        <c:ser>
          <c:idx val="6"/>
          <c:order val="6"/>
          <c:tx>
            <c:strRef>
              <c:f>データシート!$A$33</c:f>
              <c:strCache>
                <c:ptCount val="1"/>
                <c:pt idx="0">
                  <c:v>簡易水道事業会計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0.01</c:v>
                </c:pt>
                <c:pt idx="2">
                  <c:v>#N/A</c:v>
                </c:pt>
                <c:pt idx="3">
                  <c:v>0.01</c:v>
                </c:pt>
                <c:pt idx="4">
                  <c:v>#N/A</c:v>
                </c:pt>
                <c:pt idx="5">
                  <c:v>0.01</c:v>
                </c:pt>
                <c:pt idx="6">
                  <c:v>#N/A</c:v>
                </c:pt>
                <c:pt idx="7">
                  <c:v>0.6</c:v>
                </c:pt>
                <c:pt idx="8">
                  <c:v>#N/A</c:v>
                </c:pt>
                <c:pt idx="9">
                  <c:v>0.54</c:v>
                </c:pt>
              </c:numCache>
            </c:numRef>
          </c:val>
          <c:extLst>
            <c:ext xmlns:c16="http://schemas.microsoft.com/office/drawing/2014/chart" uri="{C3380CC4-5D6E-409C-BE32-E72D297353CC}">
              <c16:uniqueId val="{00000006-DCAF-45E8-8904-CFE2C206348B}"/>
            </c:ext>
          </c:extLst>
        </c:ser>
        <c:ser>
          <c:idx val="7"/>
          <c:order val="7"/>
          <c:tx>
            <c:strRef>
              <c:f>データシート!$A$34</c:f>
              <c:strCache>
                <c:ptCount val="1"/>
                <c:pt idx="0">
                  <c:v>公共下水道事業会計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0.21</c:v>
                </c:pt>
                <c:pt idx="2">
                  <c:v>#N/A</c:v>
                </c:pt>
                <c:pt idx="3">
                  <c:v>0.03</c:v>
                </c:pt>
                <c:pt idx="4">
                  <c:v>#N/A</c:v>
                </c:pt>
                <c:pt idx="5">
                  <c:v>0.02</c:v>
                </c:pt>
                <c:pt idx="6">
                  <c:v>#N/A</c:v>
                </c:pt>
                <c:pt idx="7">
                  <c:v>0.39</c:v>
                </c:pt>
                <c:pt idx="8">
                  <c:v>#N/A</c:v>
                </c:pt>
                <c:pt idx="9">
                  <c:v>1.1100000000000001</c:v>
                </c:pt>
              </c:numCache>
            </c:numRef>
          </c:val>
          <c:extLst>
            <c:ext xmlns:c16="http://schemas.microsoft.com/office/drawing/2014/chart" uri="{C3380CC4-5D6E-409C-BE32-E72D297353CC}">
              <c16:uniqueId val="{00000007-DCAF-45E8-8904-CFE2C206348B}"/>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1.08</c:v>
                </c:pt>
                <c:pt idx="2">
                  <c:v>#N/A</c:v>
                </c:pt>
                <c:pt idx="3">
                  <c:v>3.05</c:v>
                </c:pt>
                <c:pt idx="4">
                  <c:v>#N/A</c:v>
                </c:pt>
                <c:pt idx="5">
                  <c:v>1.74</c:v>
                </c:pt>
                <c:pt idx="6">
                  <c:v>#N/A</c:v>
                </c:pt>
                <c:pt idx="7">
                  <c:v>1.73</c:v>
                </c:pt>
                <c:pt idx="8">
                  <c:v>#N/A</c:v>
                </c:pt>
                <c:pt idx="9">
                  <c:v>1.74</c:v>
                </c:pt>
              </c:numCache>
            </c:numRef>
          </c:val>
          <c:extLst>
            <c:ext xmlns:c16="http://schemas.microsoft.com/office/drawing/2014/chart" uri="{C3380CC4-5D6E-409C-BE32-E72D297353CC}">
              <c16:uniqueId val="{00000008-DCAF-45E8-8904-CFE2C206348B}"/>
            </c:ext>
          </c:extLst>
        </c:ser>
        <c:ser>
          <c:idx val="9"/>
          <c:order val="9"/>
          <c:tx>
            <c:strRef>
              <c:f>データシート!$A$36</c:f>
              <c:strCache>
                <c:ptCount val="1"/>
                <c:pt idx="0">
                  <c:v>上水道事業会計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12.52</c:v>
                </c:pt>
                <c:pt idx="2">
                  <c:v>#N/A</c:v>
                </c:pt>
                <c:pt idx="3">
                  <c:v>13.36</c:v>
                </c:pt>
                <c:pt idx="4">
                  <c:v>#N/A</c:v>
                </c:pt>
                <c:pt idx="5">
                  <c:v>15.79</c:v>
                </c:pt>
                <c:pt idx="6">
                  <c:v>#N/A</c:v>
                </c:pt>
                <c:pt idx="7">
                  <c:v>17.02</c:v>
                </c:pt>
                <c:pt idx="8">
                  <c:v>#N/A</c:v>
                </c:pt>
                <c:pt idx="9">
                  <c:v>17.64</c:v>
                </c:pt>
              </c:numCache>
            </c:numRef>
          </c:val>
          <c:extLst>
            <c:ext xmlns:c16="http://schemas.microsoft.com/office/drawing/2014/chart" uri="{C3380CC4-5D6E-409C-BE32-E72D297353CC}">
              <c16:uniqueId val="{00000009-DCAF-45E8-8904-CFE2C206348B}"/>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1077</c:v>
                </c:pt>
                <c:pt idx="5">
                  <c:v>1021</c:v>
                </c:pt>
                <c:pt idx="8">
                  <c:v>977</c:v>
                </c:pt>
                <c:pt idx="11">
                  <c:v>924</c:v>
                </c:pt>
                <c:pt idx="14">
                  <c:v>937</c:v>
                </c:pt>
              </c:numCache>
            </c:numRef>
          </c:val>
          <c:extLst>
            <c:ext xmlns:c16="http://schemas.microsoft.com/office/drawing/2014/chart" uri="{C3380CC4-5D6E-409C-BE32-E72D297353CC}">
              <c16:uniqueId val="{00000000-B374-413E-B9E9-0FF6936837F4}"/>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B374-413E-B9E9-0FF6936837F4}"/>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B374-413E-B9E9-0FF6936837F4}"/>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B374-413E-B9E9-0FF6936837F4}"/>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255</c:v>
                </c:pt>
                <c:pt idx="3">
                  <c:v>265</c:v>
                </c:pt>
                <c:pt idx="6">
                  <c:v>248</c:v>
                </c:pt>
                <c:pt idx="9">
                  <c:v>252</c:v>
                </c:pt>
                <c:pt idx="12">
                  <c:v>249</c:v>
                </c:pt>
              </c:numCache>
            </c:numRef>
          </c:val>
          <c:extLst>
            <c:ext xmlns:c16="http://schemas.microsoft.com/office/drawing/2014/chart" uri="{C3380CC4-5D6E-409C-BE32-E72D297353CC}">
              <c16:uniqueId val="{00000004-B374-413E-B9E9-0FF6936837F4}"/>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B374-413E-B9E9-0FF6936837F4}"/>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B374-413E-B9E9-0FF6936837F4}"/>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1235</c:v>
                </c:pt>
                <c:pt idx="3">
                  <c:v>1173</c:v>
                </c:pt>
                <c:pt idx="6">
                  <c:v>1188</c:v>
                </c:pt>
                <c:pt idx="9">
                  <c:v>1122</c:v>
                </c:pt>
                <c:pt idx="12">
                  <c:v>1162</c:v>
                </c:pt>
              </c:numCache>
            </c:numRef>
          </c:val>
          <c:extLst>
            <c:ext xmlns:c16="http://schemas.microsoft.com/office/drawing/2014/chart" uri="{C3380CC4-5D6E-409C-BE32-E72D297353CC}">
              <c16:uniqueId val="{00000007-B374-413E-B9E9-0FF6936837F4}"/>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413</c:v>
                </c:pt>
                <c:pt idx="2">
                  <c:v>#N/A</c:v>
                </c:pt>
                <c:pt idx="3">
                  <c:v>#N/A</c:v>
                </c:pt>
                <c:pt idx="4">
                  <c:v>417</c:v>
                </c:pt>
                <c:pt idx="5">
                  <c:v>#N/A</c:v>
                </c:pt>
                <c:pt idx="6">
                  <c:v>#N/A</c:v>
                </c:pt>
                <c:pt idx="7">
                  <c:v>459</c:v>
                </c:pt>
                <c:pt idx="8">
                  <c:v>#N/A</c:v>
                </c:pt>
                <c:pt idx="9">
                  <c:v>#N/A</c:v>
                </c:pt>
                <c:pt idx="10">
                  <c:v>450</c:v>
                </c:pt>
                <c:pt idx="11">
                  <c:v>#N/A</c:v>
                </c:pt>
                <c:pt idx="12">
                  <c:v>#N/A</c:v>
                </c:pt>
                <c:pt idx="13">
                  <c:v>474</c:v>
                </c:pt>
                <c:pt idx="14">
                  <c:v>#N/A</c:v>
                </c:pt>
              </c:numCache>
            </c:numRef>
          </c:val>
          <c:smooth val="0"/>
          <c:extLst>
            <c:ext xmlns:c16="http://schemas.microsoft.com/office/drawing/2014/chart" uri="{C3380CC4-5D6E-409C-BE32-E72D297353CC}">
              <c16:uniqueId val="{00000008-B374-413E-B9E9-0FF6936837F4}"/>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7690</c:v>
                </c:pt>
                <c:pt idx="5">
                  <c:v>7442</c:v>
                </c:pt>
                <c:pt idx="8">
                  <c:v>6887</c:v>
                </c:pt>
                <c:pt idx="11">
                  <c:v>6630</c:v>
                </c:pt>
                <c:pt idx="14">
                  <c:v>5991</c:v>
                </c:pt>
              </c:numCache>
            </c:numRef>
          </c:val>
          <c:extLst>
            <c:ext xmlns:c16="http://schemas.microsoft.com/office/drawing/2014/chart" uri="{C3380CC4-5D6E-409C-BE32-E72D297353CC}">
              <c16:uniqueId val="{00000000-D482-4672-9D02-0AC8497CB81E}"/>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1078</c:v>
                </c:pt>
                <c:pt idx="5">
                  <c:v>983</c:v>
                </c:pt>
                <c:pt idx="8">
                  <c:v>889</c:v>
                </c:pt>
                <c:pt idx="11">
                  <c:v>798</c:v>
                </c:pt>
                <c:pt idx="14">
                  <c:v>707</c:v>
                </c:pt>
              </c:numCache>
            </c:numRef>
          </c:val>
          <c:extLst>
            <c:ext xmlns:c16="http://schemas.microsoft.com/office/drawing/2014/chart" uri="{C3380CC4-5D6E-409C-BE32-E72D297353CC}">
              <c16:uniqueId val="{00000001-D482-4672-9D02-0AC8497CB81E}"/>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2084</c:v>
                </c:pt>
                <c:pt idx="5">
                  <c:v>2136</c:v>
                </c:pt>
                <c:pt idx="8">
                  <c:v>2213</c:v>
                </c:pt>
                <c:pt idx="11">
                  <c:v>1894</c:v>
                </c:pt>
                <c:pt idx="14">
                  <c:v>1584</c:v>
                </c:pt>
              </c:numCache>
            </c:numRef>
          </c:val>
          <c:extLst>
            <c:ext xmlns:c16="http://schemas.microsoft.com/office/drawing/2014/chart" uri="{C3380CC4-5D6E-409C-BE32-E72D297353CC}">
              <c16:uniqueId val="{00000002-D482-4672-9D02-0AC8497CB81E}"/>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D482-4672-9D02-0AC8497CB81E}"/>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D482-4672-9D02-0AC8497CB81E}"/>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D482-4672-9D02-0AC8497CB81E}"/>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315</c:v>
                </c:pt>
                <c:pt idx="3">
                  <c:v>297</c:v>
                </c:pt>
                <c:pt idx="6">
                  <c:v>271</c:v>
                </c:pt>
                <c:pt idx="9">
                  <c:v>270</c:v>
                </c:pt>
                <c:pt idx="12">
                  <c:v>222</c:v>
                </c:pt>
              </c:numCache>
            </c:numRef>
          </c:val>
          <c:extLst>
            <c:ext xmlns:c16="http://schemas.microsoft.com/office/drawing/2014/chart" uri="{C3380CC4-5D6E-409C-BE32-E72D297353CC}">
              <c16:uniqueId val="{00000006-D482-4672-9D02-0AC8497CB81E}"/>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7-D482-4672-9D02-0AC8497CB81E}"/>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1971</c:v>
                </c:pt>
                <c:pt idx="3">
                  <c:v>1817</c:v>
                </c:pt>
                <c:pt idx="6">
                  <c:v>1650</c:v>
                </c:pt>
                <c:pt idx="9">
                  <c:v>1486</c:v>
                </c:pt>
                <c:pt idx="12">
                  <c:v>1266</c:v>
                </c:pt>
              </c:numCache>
            </c:numRef>
          </c:val>
          <c:extLst>
            <c:ext xmlns:c16="http://schemas.microsoft.com/office/drawing/2014/chart" uri="{C3380CC4-5D6E-409C-BE32-E72D297353CC}">
              <c16:uniqueId val="{00000008-D482-4672-9D02-0AC8497CB81E}"/>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D482-4672-9D02-0AC8497CB81E}"/>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9981</c:v>
                </c:pt>
                <c:pt idx="3">
                  <c:v>9777</c:v>
                </c:pt>
                <c:pt idx="6">
                  <c:v>9004</c:v>
                </c:pt>
                <c:pt idx="9">
                  <c:v>8704</c:v>
                </c:pt>
                <c:pt idx="12">
                  <c:v>7982</c:v>
                </c:pt>
              </c:numCache>
            </c:numRef>
          </c:val>
          <c:extLst>
            <c:ext xmlns:c16="http://schemas.microsoft.com/office/drawing/2014/chart" uri="{C3380CC4-5D6E-409C-BE32-E72D297353CC}">
              <c16:uniqueId val="{0000000A-D482-4672-9D02-0AC8497CB81E}"/>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1415</c:v>
                </c:pt>
                <c:pt idx="2">
                  <c:v>#N/A</c:v>
                </c:pt>
                <c:pt idx="3">
                  <c:v>#N/A</c:v>
                </c:pt>
                <c:pt idx="4">
                  <c:v>1330</c:v>
                </c:pt>
                <c:pt idx="5">
                  <c:v>#N/A</c:v>
                </c:pt>
                <c:pt idx="6">
                  <c:v>#N/A</c:v>
                </c:pt>
                <c:pt idx="7">
                  <c:v>935</c:v>
                </c:pt>
                <c:pt idx="8">
                  <c:v>#N/A</c:v>
                </c:pt>
                <c:pt idx="9">
                  <c:v>#N/A</c:v>
                </c:pt>
                <c:pt idx="10">
                  <c:v>1138</c:v>
                </c:pt>
                <c:pt idx="11">
                  <c:v>#N/A</c:v>
                </c:pt>
                <c:pt idx="12">
                  <c:v>#N/A</c:v>
                </c:pt>
                <c:pt idx="13">
                  <c:v>1189</c:v>
                </c:pt>
                <c:pt idx="14">
                  <c:v>#N/A</c:v>
                </c:pt>
              </c:numCache>
            </c:numRef>
          </c:val>
          <c:smooth val="0"/>
          <c:extLst>
            <c:ext xmlns:c16="http://schemas.microsoft.com/office/drawing/2014/chart" uri="{C3380CC4-5D6E-409C-BE32-E72D297353CC}">
              <c16:uniqueId val="{0000000B-D482-4672-9D02-0AC8497CB81E}"/>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1118</c:v>
                </c:pt>
                <c:pt idx="1">
                  <c:v>948</c:v>
                </c:pt>
                <c:pt idx="2">
                  <c:v>778</c:v>
                </c:pt>
              </c:numCache>
            </c:numRef>
          </c:val>
          <c:extLst>
            <c:ext xmlns:c16="http://schemas.microsoft.com/office/drawing/2014/chart" uri="{C3380CC4-5D6E-409C-BE32-E72D297353CC}">
              <c16:uniqueId val="{00000000-B550-4AAE-831A-FD36B5123612}"/>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446</c:v>
                </c:pt>
                <c:pt idx="1">
                  <c:v>312</c:v>
                </c:pt>
                <c:pt idx="2">
                  <c:v>233</c:v>
                </c:pt>
              </c:numCache>
            </c:numRef>
          </c:val>
          <c:extLst>
            <c:ext xmlns:c16="http://schemas.microsoft.com/office/drawing/2014/chart" uri="{C3380CC4-5D6E-409C-BE32-E72D297353CC}">
              <c16:uniqueId val="{00000001-B550-4AAE-831A-FD36B5123612}"/>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774</c:v>
                </c:pt>
                <c:pt idx="1">
                  <c:v>766</c:v>
                </c:pt>
                <c:pt idx="2">
                  <c:v>703</c:v>
                </c:pt>
              </c:numCache>
            </c:numRef>
          </c:val>
          <c:extLst>
            <c:ext xmlns:c16="http://schemas.microsoft.com/office/drawing/2014/chart" uri="{C3380CC4-5D6E-409C-BE32-E72D297353CC}">
              <c16:uniqueId val="{00000002-B550-4AAE-831A-FD36B5123612}"/>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{591C1AAB-616A-4311-8745-E7BB0CD6C1AF}</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9B08-48CD-8E74-EBD3DC132173}"/>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{7BCBBB93-25CA-4C75-A918-7A2FC0D19F56}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9B08-48CD-8E74-EBD3DC132173}"/>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{7D394E26-6B9C-4F5B-B92E-5213EF47A767}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9B08-48CD-8E74-EBD3DC132173}"/>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{EE4557FB-5C8C-425B-B3DD-898DD01EBF55}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9B08-48CD-8E74-EBD3DC132173}"/>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{059DCE18-5E99-4621-A45C-C9496C305D8F}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9B08-48CD-8E74-EBD3DC132173}"/>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{5871B4CE-8404-412C-91C3-33F08461DB32}</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9B08-48CD-8E74-EBD3DC132173}"/>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{59F0244D-2AB4-4A6C-8716-79988197E8F0}</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9B08-48CD-8E74-EBD3DC132173}"/>
                </c:ext>
              </c:extLst>
            </c:dLbl>
            <c:dLbl>
              <c:idx val="24"/>
              <c:layout>
                <c:manualLayout>
                  <c:x val="-3.1359255137876435E-2"/>
                  <c:y val="-6.4739042105865174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{870F160B-01E2-433D-B6AF-FC4111BBB483}</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9B08-48CD-8E74-EBD3DC132173}"/>
                </c:ext>
              </c:extLst>
            </c:dLbl>
            <c:dLbl>
              <c:idx val="32"/>
              <c:layout>
                <c:manualLayout>
                  <c:x val="-3.2672246162591956E-2"/>
                  <c:y val="-6.4739042105865174E-2"/>
                </c:manualLayout>
              </c:layout>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{0E058FA7-1DD0-4993-8A68-3D5810DA4495}</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9B08-48CD-8E74-EBD3DC132173}"/>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51</c:v>
                </c:pt>
                <c:pt idx="8">
                  <c:v>52.5</c:v>
                </c:pt>
                <c:pt idx="16">
                  <c:v>54.2</c:v>
                </c:pt>
                <c:pt idx="24">
                  <c:v>55.3</c:v>
                </c:pt>
                <c:pt idx="32">
                  <c:v>56.2</c:v>
                </c:pt>
              </c:numCache>
            </c:numRef>
          </c:xVal>
          <c:yVal>
            <c:numRef>
              <c:f>公会計指標分析・財政指標組合せ分析表!$BP$51:$DC$51</c:f>
              <c:numCache>
                <c:formatCode>#,##0.0;"▲ "#,##0.0</c:formatCode>
                <c:ptCount val="40"/>
                <c:pt idx="0">
                  <c:v>44.9</c:v>
                </c:pt>
                <c:pt idx="8">
                  <c:v>39.200000000000003</c:v>
                </c:pt>
                <c:pt idx="16">
                  <c:v>29.7</c:v>
                </c:pt>
                <c:pt idx="24">
                  <c:v>35.700000000000003</c:v>
                </c:pt>
                <c:pt idx="32">
                  <c:v>36.5</c:v>
                </c:pt>
              </c:numCache>
            </c:numRef>
          </c:yVal>
          <c:smooth val="0"/>
          <c:extLst>
            <c:ext xmlns:c16="http://schemas.microsoft.com/office/drawing/2014/chart" uri="{C3380CC4-5D6E-409C-BE32-E72D297353CC}">
              <c16:uniqueId val="{00000009-9B08-48CD-8E74-EBD3DC132173}"/>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{1CEC56FF-DC5C-487D-B5F0-BAE60E060811}</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9B08-48CD-8E74-EBD3DC132173}"/>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{B03CAC50-DA01-4362-AAC8-BC156AD4F4E7}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9B08-48CD-8E74-EBD3DC132173}"/>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{D304BF55-7C25-4967-87D7-7D6BB500A5BD}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9B08-48CD-8E74-EBD3DC132173}"/>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{52E3528F-5A18-46FC-9C58-6F51A3FF6345}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9B08-48CD-8E74-EBD3DC132173}"/>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{65897994-72D6-4F9C-913F-372BFBD97D12}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9B08-48CD-8E74-EBD3DC132173}"/>
                </c:ext>
              </c:extLst>
            </c:dLbl>
            <c:dLbl>
              <c:idx val="8"/>
              <c:layout>
                <c:manualLayout>
                  <c:x val="-3.1359255137876435E-2"/>
                  <c:y val="-8.4363769155378313E-2"/>
                </c:manualLayout>
              </c:layout>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{59AE1F4B-8168-4BB3-B242-14E4BE1B8817}</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9B08-48CD-8E74-EBD3DC132173}"/>
                </c:ext>
              </c:extLst>
            </c:dLbl>
            <c:dLbl>
              <c:idx val="16"/>
              <c:layout>
                <c:manualLayout>
                  <c:x val="-3.2672246162591921E-2"/>
                  <c:y val="-7.4551405630621764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{FFCAB58B-23AA-4F13-ADE5-8CE879B77721}</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9B08-48CD-8E74-EBD3DC132173}"/>
                </c:ext>
              </c:extLst>
            </c:dLbl>
            <c:dLbl>
              <c:idx val="24"/>
              <c:layout>
                <c:manualLayout>
                  <c:x val="-3.2015750650234161E-2"/>
                  <c:y val="-3.5301951531595474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{3E3AB530-4DDD-44F4-B5B1-8E4D8003E5B1}</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9B08-48CD-8E74-EBD3DC132173}"/>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{7BB45D52-AAF1-4407-A748-43055D37CE94}</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9B08-48CD-8E74-EBD3DC132173}"/>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64</c:v>
                </c:pt>
                <c:pt idx="8">
                  <c:v>66.2</c:v>
                </c:pt>
                <c:pt idx="16">
                  <c:v>67.099999999999994</c:v>
                </c:pt>
                <c:pt idx="24">
                  <c:v>67</c:v>
                </c:pt>
                <c:pt idx="32">
                  <c:v>68.2</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9B08-48CD-8E74-EBD3DC132173}"/>
            </c:ext>
          </c:extLst>
        </c:ser>
        <c:dLbls>
          <c:showLegendKey val="0"/>
          <c:showVal val="1"/>
          <c:showCatName val="0"/>
          <c:showSerName val="0"/>
          <c:showPercent val="0"/>
          <c:showBubbleSize val="0"/>
        </c:dLbls>
        <c:axId val="46179840"/>
        <c:axId val="46181760"/>
      </c:scatterChart>
      <c:valAx>
        <c:axId val="46179840"/>
        <c:scaling>
          <c:orientation val="maxMin"/>
          <c:max val="70"/>
          <c:min val="4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6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{93295A10-EDC9-4142-9B13-FFB88F852594}</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80DC-450E-9560-CCCFAB2CCDDA}"/>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{AF4F90C7-6DAB-40C8-AEA0-97379EA70049}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80DC-450E-9560-CCCFAB2CCDDA}"/>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{98571C81-79E4-47E1-A32E-84ECF32F10B0}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80DC-450E-9560-CCCFAB2CCDDA}"/>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{31F62ADB-B50C-405F-84DA-00C1182F01B7}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80DC-450E-9560-CCCFAB2CCDDA}"/>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{FA0A99C7-555B-4C67-9C3F-ADC0F7929536}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80DC-450E-9560-CCCFAB2CCDDA}"/>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{2B3CFC20-3BB5-411C-B671-8848BCFBEFAB}</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80DC-450E-9560-CCCFAB2CCDDA}"/>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{79BB9845-4599-4548-BFEF-2CE8D0ECBCE4}</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80DC-450E-9560-CCCFAB2CCDDA}"/>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{07DBB6F1-6765-4732-8ABB-454B976B8219}</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80DC-450E-9560-CCCFAB2CCDDA}"/>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{D8C3F3C2-AFC9-4D15-AC2D-7A0219990941}</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80DC-450E-9560-CCCFAB2CCDDA}"/>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12.9</c:v>
                </c:pt>
                <c:pt idx="8">
                  <c:v>12.9</c:v>
                </c:pt>
                <c:pt idx="16">
                  <c:v>13.3</c:v>
                </c:pt>
                <c:pt idx="24">
                  <c:v>13.7</c:v>
                </c:pt>
                <c:pt idx="32">
                  <c:v>14.4</c:v>
                </c:pt>
              </c:numCache>
            </c:numRef>
          </c:xVal>
          <c:yVal>
            <c:numRef>
              <c:f>公会計指標分析・財政指標組合せ分析表!$BP$73:$DC$73</c:f>
              <c:numCache>
                <c:formatCode>#,##0.0;"▲ "#,##0.0</c:formatCode>
                <c:ptCount val="40"/>
                <c:pt idx="0">
                  <c:v>44.9</c:v>
                </c:pt>
                <c:pt idx="8">
                  <c:v>39.200000000000003</c:v>
                </c:pt>
                <c:pt idx="16">
                  <c:v>29.7</c:v>
                </c:pt>
                <c:pt idx="24">
                  <c:v>35.700000000000003</c:v>
                </c:pt>
                <c:pt idx="32">
                  <c:v>36.5</c:v>
                </c:pt>
              </c:numCache>
            </c:numRef>
          </c:yVal>
          <c:smooth val="0"/>
          <c:extLst>
            <c:ext xmlns:c16="http://schemas.microsoft.com/office/drawing/2014/chart" uri="{C3380CC4-5D6E-409C-BE32-E72D297353CC}">
              <c16:uniqueId val="{00000009-80DC-450E-9560-CCCFAB2CCDDA}"/>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4.4905057365901176E-2"/>
                  <c:y val="-9.0797735746181094E-2"/>
                </c:manualLayout>
              </c:layout>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{FFADC4BC-C885-4DCA-97BB-32A2394130CA}</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80DC-450E-9560-CCCFAB2CCDDA}"/>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{A90ED77C-A48C-4A4E-AD9F-F3C28F9EACD2}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80DC-450E-9560-CCCFAB2CCDDA}"/>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{7E5E51BE-C99D-41D2-8DF8-086F8E6C49CD}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80DC-450E-9560-CCCFAB2CCDDA}"/>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{A75D75B2-A90E-4F93-9C82-59C26F48028E}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80DC-450E-9560-CCCFAB2CCDDA}"/>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{5E97D4F6-939A-4663-B0FA-226024C118D0}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80DC-450E-9560-CCCFAB2CCDDA}"/>
                </c:ext>
              </c:extLst>
            </c:dLbl>
            <c:dLbl>
              <c:idx val="8"/>
              <c:layout>
                <c:manualLayout>
                  <c:x val="-1.8235628084250128E-2"/>
                  <c:y val="-5.2956284201664899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{25B38C7B-F995-4FC7-B461-AB3F582DD005}</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80DC-450E-9560-CCCFAB2CCDDA}"/>
                </c:ext>
              </c:extLst>
            </c:dLbl>
            <c:dLbl>
              <c:idx val="16"/>
              <c:layout>
                <c:manualLayout>
                  <c:x val="-3.1570342725075584E-2"/>
                  <c:y val="-3.4035558429406802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{A93165E5-305D-4F09-9FB2-602F48DE97CC}</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80DC-450E-9560-CCCFAB2CCDDA}"/>
                </c:ext>
              </c:extLst>
            </c:dLbl>
            <c:dLbl>
              <c:idx val="24"/>
              <c:layout>
                <c:manualLayout>
                  <c:x val="-3.1570342725075584E-2"/>
                  <c:y val="-7.1877009973923003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{9FA52C70-F169-4E48-B2CA-7BD14E766A3F}</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80DC-450E-9560-CCCFAB2CCDDA}"/>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{C8CB3B24-8FEF-47FB-9FF1-0636B0FFB47F}</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80DC-450E-9560-CCCFAB2CCDDA}"/>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c:v>
                </c:pt>
                <c:pt idx="8">
                  <c:v>8</c:v>
                </c:pt>
                <c:pt idx="16">
                  <c:v>8.3000000000000007</c:v>
                </c:pt>
                <c:pt idx="24">
                  <c:v>8.4</c:v>
                </c:pt>
                <c:pt idx="32">
                  <c:v>8.6999999999999993</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80DC-450E-9560-CCCFAB2CCDDA}"/>
            </c:ext>
          </c:extLst>
        </c:ser>
        <c:dLbls>
          <c:showLegendKey val="0"/>
          <c:showVal val="1"/>
          <c:showCatName val="0"/>
          <c:showSerName val="0"/>
          <c:showPercent val="0"/>
          <c:showBubbleSize val="0"/>
        </c:dLbls>
        <c:axId val="84219776"/>
        <c:axId val="84234240"/>
      </c:scatterChart>
      <c:valAx>
        <c:axId val="84219776"/>
        <c:scaling>
          <c:orientation val="maxMin"/>
          <c:max val="15"/>
          <c:min val="7"/>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6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愛媛県上島町</a:t>
          </a:r>
        </a:p>
      </xdr:txBody>
    </xdr:sp>
    <xdr:clientData/>
  </xdr:twoCellAnchor>
  <xdr:twoCellAnchor>
    <xdr:from>
      <xdr:col>83</xdr:col>
      <xdr:colOff>6350</xdr:colOff>
      <xdr:row>2</xdr:row>
      <xdr:rowOff>63500</xdr:rowOff>
    </xdr:from>
    <xdr:to>
      <xdr:col>95</xdr:col>
      <xdr:colOff>152400</xdr:colOff>
      <xdr:row>5</xdr:row>
      <xdr:rowOff>107950</xdr:rowOff>
    </xdr:to>
    <xdr:sp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6,085
5,786
30.38
6,795,720
6,689,871
73,356
4,129,361
7,982,455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14.4
36.5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[0.15]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43</xdr:col>
      <xdr:colOff>6350</xdr:colOff>
      <xdr:row>31</xdr:row>
      <xdr:rowOff>146050</xdr:rowOff>
    </xdr:from>
    <xdr:to>
      <xdr:col>49</xdr:col>
      <xdr:colOff>19050</xdr:colOff>
      <xdr:row>33</xdr:row>
      <xdr:rowOff>57150</xdr:rowOff>
    </xdr:to>
    <xdr:sp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人口減少や少子高齢化に加え、歳入総額に占める自主財源割合は２割ほどで、財政基盤も弱いため、全国平均や類似団体平均を大きく下回っている。今後も人口減少対策の取り組みを進めながら、主要産業の育成、新たな雇用の創出など自主財源の確保に努める。</a:t>
          </a:r>
          <a:endParaRPr lang="ja-JP" altLang="ja-JP" sz="1400">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131535</xdr:rowOff>
    </xdr:from>
    <xdr:to>
      <xdr:col>27</xdr:col>
      <xdr:colOff>184150</xdr:colOff>
      <xdr:row>45</xdr:row>
      <xdr:rowOff>131535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textlink="">
      <xdr:nvSpPr>
        <xdr:cNvPr id="64" name="財政力グラフ枠">
          <a:extLst>
            <a:ext uri="{FF2B5EF4-FFF2-40B4-BE49-F238E27FC236}">
              <a16:creationId xmlns:a16="http://schemas.microsoft.com/office/drawing/2014/main" id="{00000000-0008-0000-0300-000040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19957</xdr:rowOff>
    </xdr:from>
    <xdr:to>
      <xdr:col>23</xdr:col>
      <xdr:colOff>133350</xdr:colOff>
      <xdr:row>44</xdr:row>
      <xdr:rowOff>142119</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flipV="1">
          <a:off x="4953000" y="6192157"/>
          <a:ext cx="0" cy="149376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114196</xdr:rowOff>
    </xdr:from>
    <xdr:ext cx="762000" cy="259045"/>
    <xdr:sp textlink="">
      <xdr:nvSpPr>
        <xdr:cNvPr id="66" name="財政力最小値テキスト">
          <a:extLst>
            <a:ext uri="{FF2B5EF4-FFF2-40B4-BE49-F238E27FC236}">
              <a16:creationId xmlns:a16="http://schemas.microsoft.com/office/drawing/2014/main" id="{00000000-0008-0000-0300-000042000000}"/>
            </a:ext>
          </a:extLst>
        </xdr:cNvPr>
        <xdr:cNvSpPr txBox="1"/>
      </xdr:nvSpPr>
      <xdr:spPr>
        <a:xfrm>
          <a:off x="5041900" y="76579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142119</xdr:rowOff>
    </xdr:from>
    <xdr:to>
      <xdr:col>24</xdr:col>
      <xdr:colOff>12700</xdr:colOff>
      <xdr:row>44</xdr:row>
      <xdr:rowOff>142119</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76859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106334</xdr:rowOff>
    </xdr:from>
    <xdr:ext cx="762000" cy="259045"/>
    <xdr:sp textlink="">
      <xdr:nvSpPr>
        <xdr:cNvPr id="68" name="財政力最大値テキスト">
          <a:extLst>
            <a:ext uri="{FF2B5EF4-FFF2-40B4-BE49-F238E27FC236}">
              <a16:creationId xmlns:a16="http://schemas.microsoft.com/office/drawing/2014/main" id="{00000000-0008-0000-0300-000044000000}"/>
            </a:ext>
          </a:extLst>
        </xdr:cNvPr>
        <xdr:cNvSpPr txBox="1"/>
      </xdr:nvSpPr>
      <xdr:spPr>
        <a:xfrm>
          <a:off x="5041900" y="5935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19957</xdr:rowOff>
    </xdr:from>
    <xdr:to>
      <xdr:col>24</xdr:col>
      <xdr:colOff>12700</xdr:colOff>
      <xdr:row>36</xdr:row>
      <xdr:rowOff>19957</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6192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130628</xdr:rowOff>
    </xdr:from>
    <xdr:to>
      <xdr:col>23</xdr:col>
      <xdr:colOff>133350</xdr:colOff>
      <xdr:row>44</xdr:row>
      <xdr:rowOff>130628</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114800" y="7674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37996</xdr:rowOff>
    </xdr:from>
    <xdr:ext cx="762000" cy="259045"/>
    <xdr:sp textlink="">
      <xdr:nvSpPr>
        <xdr:cNvPr id="71" name="財政力平均値テキスト">
          <a:extLst>
            <a:ext uri="{FF2B5EF4-FFF2-40B4-BE49-F238E27FC236}">
              <a16:creationId xmlns:a16="http://schemas.microsoft.com/office/drawing/2014/main" id="{00000000-0008-0000-0300-000047000000}"/>
            </a:ext>
          </a:extLst>
        </xdr:cNvPr>
        <xdr:cNvSpPr txBox="1"/>
      </xdr:nvSpPr>
      <xdr:spPr>
        <a:xfrm>
          <a:off x="5041900" y="723889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21469</xdr:rowOff>
    </xdr:from>
    <xdr:to>
      <xdr:col>23</xdr:col>
      <xdr:colOff>184150</xdr:colOff>
      <xdr:row>43</xdr:row>
      <xdr:rowOff>123069</xdr:rowOff>
    </xdr:to>
    <xdr:sp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902200" y="7393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130628</xdr:rowOff>
    </xdr:from>
    <xdr:to>
      <xdr:col>19</xdr:col>
      <xdr:colOff>133350</xdr:colOff>
      <xdr:row>44</xdr:row>
      <xdr:rowOff>130628</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3225800" y="767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21469</xdr:rowOff>
    </xdr:from>
    <xdr:to>
      <xdr:col>19</xdr:col>
      <xdr:colOff>184150</xdr:colOff>
      <xdr:row>43</xdr:row>
      <xdr:rowOff>123069</xdr:rowOff>
    </xdr:to>
    <xdr:sp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064000" y="7393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133246</xdr:rowOff>
    </xdr:from>
    <xdr:ext cx="736600" cy="259045"/>
    <xdr:sp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3733800" y="71626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130628</xdr:rowOff>
    </xdr:from>
    <xdr:to>
      <xdr:col>15</xdr:col>
      <xdr:colOff>82550</xdr:colOff>
      <xdr:row>44</xdr:row>
      <xdr:rowOff>130628</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2336800" y="767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32959</xdr:rowOff>
    </xdr:from>
    <xdr:to>
      <xdr:col>15</xdr:col>
      <xdr:colOff>133350</xdr:colOff>
      <xdr:row>43</xdr:row>
      <xdr:rowOff>134559</xdr:rowOff>
    </xdr:to>
    <xdr:sp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3175000" y="7405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144736</xdr:rowOff>
    </xdr:from>
    <xdr:ext cx="762000" cy="259045"/>
    <xdr:sp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2844800" y="71741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130628</xdr:rowOff>
    </xdr:from>
    <xdr:to>
      <xdr:col>11</xdr:col>
      <xdr:colOff>31750</xdr:colOff>
      <xdr:row>44</xdr:row>
      <xdr:rowOff>130628</xdr:rowOff>
    </xdr:to>
    <xdr:cxnSp macro="">
      <xdr:nvCxnSpPr>
        <xdr:cNvPr id="79" name="直線コネクタ 78">
          <a:extLst>
            <a:ext uri="{FF2B5EF4-FFF2-40B4-BE49-F238E27FC236}">
              <a16:creationId xmlns:a16="http://schemas.microsoft.com/office/drawing/2014/main" id="{00000000-0008-0000-0300-00004F000000}"/>
            </a:ext>
          </a:extLst>
        </xdr:cNvPr>
        <xdr:cNvCxnSpPr/>
      </xdr:nvCxnSpPr>
      <xdr:spPr>
        <a:xfrm>
          <a:off x="1447800" y="767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21469</xdr:rowOff>
    </xdr:from>
    <xdr:to>
      <xdr:col>11</xdr:col>
      <xdr:colOff>82550</xdr:colOff>
      <xdr:row>43</xdr:row>
      <xdr:rowOff>123069</xdr:rowOff>
    </xdr:to>
    <xdr:sp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2286000" y="7393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133246</xdr:rowOff>
    </xdr:from>
    <xdr:ext cx="762000" cy="259045"/>
    <xdr:sp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955800" y="71626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169938</xdr:rowOff>
    </xdr:from>
    <xdr:to>
      <xdr:col>7</xdr:col>
      <xdr:colOff>31750</xdr:colOff>
      <xdr:row>43</xdr:row>
      <xdr:rowOff>100088</xdr:rowOff>
    </xdr:to>
    <xdr:sp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1397000" y="7370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110265</xdr:rowOff>
    </xdr:from>
    <xdr:ext cx="762000" cy="259045"/>
    <xdr:sp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066800" y="7139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44</xdr:row>
      <xdr:rowOff>79828</xdr:rowOff>
    </xdr:from>
    <xdr:to>
      <xdr:col>23</xdr:col>
      <xdr:colOff>184150</xdr:colOff>
      <xdr:row>45</xdr:row>
      <xdr:rowOff>9978</xdr:rowOff>
    </xdr:to>
    <xdr:sp textlink="">
      <xdr:nvSpPr>
        <xdr:cNvPr id="89" name="楕円 88">
          <a:extLst>
            <a:ext uri="{FF2B5EF4-FFF2-40B4-BE49-F238E27FC236}">
              <a16:creationId xmlns:a16="http://schemas.microsoft.com/office/drawing/2014/main" id="{00000000-0008-0000-0300-000059000000}"/>
            </a:ext>
          </a:extLst>
        </xdr:cNvPr>
        <xdr:cNvSpPr/>
      </xdr:nvSpPr>
      <xdr:spPr>
        <a:xfrm>
          <a:off x="4902200" y="762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147155</xdr:rowOff>
    </xdr:from>
    <xdr:ext cx="762000" cy="259045"/>
    <xdr:sp textlink="">
      <xdr:nvSpPr>
        <xdr:cNvPr id="90" name="財政力該当値テキスト">
          <a:extLst>
            <a:ext uri="{FF2B5EF4-FFF2-40B4-BE49-F238E27FC236}">
              <a16:creationId xmlns:a16="http://schemas.microsoft.com/office/drawing/2014/main" id="{00000000-0008-0000-0300-00005A000000}"/>
            </a:ext>
          </a:extLst>
        </xdr:cNvPr>
        <xdr:cNvSpPr txBox="1"/>
      </xdr:nvSpPr>
      <xdr:spPr>
        <a:xfrm>
          <a:off x="5041900" y="7519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44</xdr:row>
      <xdr:rowOff>79828</xdr:rowOff>
    </xdr:from>
    <xdr:to>
      <xdr:col>19</xdr:col>
      <xdr:colOff>184150</xdr:colOff>
      <xdr:row>45</xdr:row>
      <xdr:rowOff>9978</xdr:rowOff>
    </xdr:to>
    <xdr:sp textlink="">
      <xdr:nvSpPr>
        <xdr:cNvPr id="91" name="楕円 90">
          <a:extLst>
            <a:ext uri="{FF2B5EF4-FFF2-40B4-BE49-F238E27FC236}">
              <a16:creationId xmlns:a16="http://schemas.microsoft.com/office/drawing/2014/main" id="{00000000-0008-0000-0300-00005B000000}"/>
            </a:ext>
          </a:extLst>
        </xdr:cNvPr>
        <xdr:cNvSpPr/>
      </xdr:nvSpPr>
      <xdr:spPr>
        <a:xfrm>
          <a:off x="4064000" y="762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166205</xdr:rowOff>
    </xdr:from>
    <xdr:ext cx="736600" cy="259045"/>
    <xdr:sp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3733800" y="77100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44</xdr:row>
      <xdr:rowOff>79828</xdr:rowOff>
    </xdr:from>
    <xdr:to>
      <xdr:col>15</xdr:col>
      <xdr:colOff>133350</xdr:colOff>
      <xdr:row>45</xdr:row>
      <xdr:rowOff>9978</xdr:rowOff>
    </xdr:to>
    <xdr:sp textlink="">
      <xdr:nvSpPr>
        <xdr:cNvPr id="93" name="楕円 92">
          <a:extLst>
            <a:ext uri="{FF2B5EF4-FFF2-40B4-BE49-F238E27FC236}">
              <a16:creationId xmlns:a16="http://schemas.microsoft.com/office/drawing/2014/main" id="{00000000-0008-0000-0300-00005D000000}"/>
            </a:ext>
          </a:extLst>
        </xdr:cNvPr>
        <xdr:cNvSpPr/>
      </xdr:nvSpPr>
      <xdr:spPr>
        <a:xfrm>
          <a:off x="3175000" y="762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166205</xdr:rowOff>
    </xdr:from>
    <xdr:ext cx="762000" cy="259045"/>
    <xdr:sp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2844800" y="7710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44</xdr:row>
      <xdr:rowOff>79828</xdr:rowOff>
    </xdr:from>
    <xdr:to>
      <xdr:col>11</xdr:col>
      <xdr:colOff>82550</xdr:colOff>
      <xdr:row>45</xdr:row>
      <xdr:rowOff>9978</xdr:rowOff>
    </xdr:to>
    <xdr:sp textlink="">
      <xdr:nvSpPr>
        <xdr:cNvPr id="95" name="楕円 94">
          <a:extLst>
            <a:ext uri="{FF2B5EF4-FFF2-40B4-BE49-F238E27FC236}">
              <a16:creationId xmlns:a16="http://schemas.microsoft.com/office/drawing/2014/main" id="{00000000-0008-0000-0300-00005F000000}"/>
            </a:ext>
          </a:extLst>
        </xdr:cNvPr>
        <xdr:cNvSpPr/>
      </xdr:nvSpPr>
      <xdr:spPr>
        <a:xfrm>
          <a:off x="2286000" y="762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166205</xdr:rowOff>
    </xdr:from>
    <xdr:ext cx="762000" cy="259045"/>
    <xdr:sp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955800" y="7710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44</xdr:row>
      <xdr:rowOff>79828</xdr:rowOff>
    </xdr:from>
    <xdr:to>
      <xdr:col>7</xdr:col>
      <xdr:colOff>31750</xdr:colOff>
      <xdr:row>45</xdr:row>
      <xdr:rowOff>9978</xdr:rowOff>
    </xdr:to>
    <xdr:sp textlink="">
      <xdr:nvSpPr>
        <xdr:cNvPr id="97" name="楕円 96">
          <a:extLst>
            <a:ext uri="{FF2B5EF4-FFF2-40B4-BE49-F238E27FC236}">
              <a16:creationId xmlns:a16="http://schemas.microsoft.com/office/drawing/2014/main" id="{00000000-0008-0000-0300-000061000000}"/>
            </a:ext>
          </a:extLst>
        </xdr:cNvPr>
        <xdr:cNvSpPr/>
      </xdr:nvSpPr>
      <xdr:spPr>
        <a:xfrm>
          <a:off x="1397000" y="762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166205</xdr:rowOff>
    </xdr:from>
    <xdr:ext cx="762000" cy="259045"/>
    <xdr:sp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066800" y="7710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textlink="">
      <xdr:nvSpPr>
        <xdr:cNvPr id="99" name="正方形/長方形 98">
          <a:extLst>
            <a:ext uri="{FF2B5EF4-FFF2-40B4-BE49-F238E27FC236}">
              <a16:creationId xmlns:a16="http://schemas.microsoft.com/office/drawing/2014/main" id="{00000000-0008-0000-0300-000063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43</xdr:col>
      <xdr:colOff>6350</xdr:colOff>
      <xdr:row>54</xdr:row>
      <xdr:rowOff>12700</xdr:rowOff>
    </xdr:from>
    <xdr:to>
      <xdr:col>49</xdr:col>
      <xdr:colOff>19050</xdr:colOff>
      <xdr:row>55</xdr:row>
      <xdr:rowOff>95250</xdr:rowOff>
    </xdr:to>
    <xdr:sp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textlink="">
      <xdr:nvSpPr>
        <xdr:cNvPr id="108" name="正方形/長方形 107">
          <a:extLst>
            <a:ext uri="{FF2B5EF4-FFF2-40B4-BE49-F238E27FC236}">
              <a16:creationId xmlns:a16="http://schemas.microsoft.com/office/drawing/2014/main" id="{00000000-0008-0000-0300-00006C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textlink="" fLocksText="0">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前年度比で</a:t>
          </a:r>
          <a:r>
            <a:rPr kumimoji="1" lang="en-US" altLang="ja-JP" sz="1100">
              <a:solidFill>
                <a:schemeClr val="dk1"/>
              </a:solidFill>
              <a:effectLst/>
              <a:latin typeface="+mn-lt"/>
              <a:ea typeface="+mn-ea"/>
              <a:cs typeface="+mn-cs"/>
            </a:rPr>
            <a:t>0.4</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低下</a:t>
          </a:r>
          <a:r>
            <a:rPr kumimoji="1" lang="ja-JP" altLang="ja-JP" sz="1100">
              <a:solidFill>
                <a:schemeClr val="dk1"/>
              </a:solidFill>
              <a:effectLst/>
              <a:latin typeface="+mn-lt"/>
              <a:ea typeface="+mn-ea"/>
              <a:cs typeface="+mn-cs"/>
            </a:rPr>
            <a:t>し、</a:t>
          </a:r>
          <a:r>
            <a:rPr kumimoji="1" lang="en-US" altLang="ja-JP" sz="1100">
              <a:solidFill>
                <a:schemeClr val="dk1"/>
              </a:solidFill>
              <a:effectLst/>
              <a:latin typeface="+mn-lt"/>
              <a:ea typeface="+mn-ea"/>
              <a:cs typeface="+mn-cs"/>
            </a:rPr>
            <a:t>94.5</a:t>
          </a:r>
          <a:r>
            <a:rPr kumimoji="1" lang="ja-JP" altLang="ja-JP" sz="1100">
              <a:solidFill>
                <a:schemeClr val="dk1"/>
              </a:solidFill>
              <a:effectLst/>
              <a:latin typeface="+mn-lt"/>
              <a:ea typeface="+mn-ea"/>
              <a:cs typeface="+mn-cs"/>
            </a:rPr>
            <a:t>％となった。主な要因は</a:t>
          </a:r>
          <a:r>
            <a:rPr kumimoji="1" lang="ja-JP" altLang="en-US" sz="1100">
              <a:solidFill>
                <a:schemeClr val="dk1"/>
              </a:solidFill>
              <a:effectLst/>
              <a:latin typeface="+mn-lt"/>
              <a:ea typeface="+mn-ea"/>
              <a:cs typeface="+mn-cs"/>
            </a:rPr>
            <a:t>歳入</a:t>
          </a:r>
          <a:r>
            <a:rPr kumimoji="1" lang="ja-JP" altLang="ja-JP" sz="1100">
              <a:solidFill>
                <a:schemeClr val="dk1"/>
              </a:solidFill>
              <a:effectLst/>
              <a:latin typeface="+mn-lt"/>
              <a:ea typeface="+mn-ea"/>
              <a:cs typeface="+mn-cs"/>
            </a:rPr>
            <a:t>面で</a:t>
          </a:r>
          <a:r>
            <a:rPr kumimoji="1" lang="ja-JP" altLang="en-US" sz="1100">
              <a:solidFill>
                <a:schemeClr val="dk1"/>
              </a:solidFill>
              <a:effectLst/>
              <a:latin typeface="+mn-lt"/>
              <a:ea typeface="+mn-ea"/>
              <a:cs typeface="+mn-cs"/>
            </a:rPr>
            <a:t>地方交付税や地方特例交付金等が増加したことによるものである。</a:t>
          </a:r>
          <a:endParaRPr kumimoji="1"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　義務的経費の経常収支比率も高止まりしており、</a:t>
          </a:r>
          <a:r>
            <a:rPr kumimoji="1" lang="en-US" altLang="ja-JP" sz="1100">
              <a:solidFill>
                <a:schemeClr val="dk1"/>
              </a:solidFill>
              <a:effectLst/>
              <a:latin typeface="+mn-lt"/>
              <a:ea typeface="+mn-ea"/>
              <a:cs typeface="+mn-cs"/>
            </a:rPr>
            <a:t>59.9</a:t>
          </a:r>
          <a:r>
            <a:rPr kumimoji="1" lang="ja-JP" altLang="ja-JP" sz="1100">
              <a:solidFill>
                <a:schemeClr val="dk1"/>
              </a:solidFill>
              <a:effectLst/>
              <a:latin typeface="+mn-lt"/>
              <a:ea typeface="+mn-ea"/>
              <a:cs typeface="+mn-cs"/>
            </a:rPr>
            <a:t>％と前年度比で</a:t>
          </a:r>
          <a:r>
            <a:rPr kumimoji="1" lang="en-US" altLang="ja-JP" sz="1100">
              <a:solidFill>
                <a:schemeClr val="dk1"/>
              </a:solidFill>
              <a:effectLst/>
              <a:latin typeface="+mn-lt"/>
              <a:ea typeface="+mn-ea"/>
              <a:cs typeface="+mn-cs"/>
            </a:rPr>
            <a:t>1.2</a:t>
          </a:r>
          <a:r>
            <a:rPr kumimoji="1" lang="ja-JP" altLang="ja-JP" sz="1100">
              <a:solidFill>
                <a:schemeClr val="dk1"/>
              </a:solidFill>
              <a:effectLst/>
              <a:latin typeface="+mn-lt"/>
              <a:ea typeface="+mn-ea"/>
              <a:cs typeface="+mn-cs"/>
            </a:rPr>
            <a:t>ポイント上昇している。中でも人件費は</a:t>
          </a:r>
          <a:r>
            <a:rPr kumimoji="1" lang="en-US" altLang="ja-JP" sz="1100">
              <a:solidFill>
                <a:schemeClr val="dk1"/>
              </a:solidFill>
              <a:effectLst/>
              <a:latin typeface="+mn-lt"/>
              <a:ea typeface="+mn-ea"/>
              <a:cs typeface="+mn-cs"/>
            </a:rPr>
            <a:t>32.0</a:t>
          </a:r>
          <a:r>
            <a:rPr kumimoji="1" lang="ja-JP" altLang="ja-JP" sz="1100">
              <a:solidFill>
                <a:schemeClr val="dk1"/>
              </a:solidFill>
              <a:effectLst/>
              <a:latin typeface="+mn-lt"/>
              <a:ea typeface="+mn-ea"/>
              <a:cs typeface="+mn-cs"/>
            </a:rPr>
            <a:t>％ともっとも高い数値となっており、今後も引き続き定員管理計画に基づいた適正な定員管理及び事務事業の見直しによる事業の集約化・効率化を行うことで、人件費の抑制に努める。</a:t>
          </a:r>
          <a:endParaRPr lang="ja-JP" altLang="ja-JP" sz="1400">
            <a:effectLst/>
          </a:endParaRPr>
        </a:p>
      </xdr:txBody>
    </xdr:sp>
    <xdr:clientData/>
  </xdr:twoCellAnchor>
  <xdr:oneCellAnchor>
    <xdr:from>
      <xdr:col>3</xdr:col>
      <xdr:colOff>95250</xdr:colOff>
      <xdr:row>54</xdr:row>
      <xdr:rowOff>139700</xdr:rowOff>
    </xdr:from>
    <xdr:ext cx="298543" cy="225703"/>
    <xdr:sp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textlink="">
      <xdr:nvSpPr>
        <xdr:cNvPr id="126" name="テキスト ボックス 125">
          <a:extLst>
            <a:ext uri="{FF2B5EF4-FFF2-40B4-BE49-F238E27FC236}">
              <a16:creationId xmlns:a16="http://schemas.microsoft.com/office/drawing/2014/main" id="{00000000-0008-0000-0300-00007E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textlink="">
      <xdr:nvSpPr>
        <xdr:cNvPr id="127" name="財政構造の弾力性グラフ枠">
          <a:extLst>
            <a:ext uri="{FF2B5EF4-FFF2-40B4-BE49-F238E27FC236}">
              <a16:creationId xmlns:a16="http://schemas.microsoft.com/office/drawing/2014/main" id="{00000000-0008-0000-0300-00007F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7831</xdr:rowOff>
    </xdr:from>
    <xdr:to>
      <xdr:col>23</xdr:col>
      <xdr:colOff>133350</xdr:colOff>
      <xdr:row>66</xdr:row>
      <xdr:rowOff>30269</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flipV="1">
          <a:off x="4953000" y="10123381"/>
          <a:ext cx="0" cy="122258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2346</xdr:rowOff>
    </xdr:from>
    <xdr:ext cx="762000" cy="259045"/>
    <xdr:sp textlink="">
      <xdr:nvSpPr>
        <xdr:cNvPr id="129" name="財政構造の弾力性最小値テキスト">
          <a:extLst>
            <a:ext uri="{FF2B5EF4-FFF2-40B4-BE49-F238E27FC236}">
              <a16:creationId xmlns:a16="http://schemas.microsoft.com/office/drawing/2014/main" id="{00000000-0008-0000-0300-000081000000}"/>
            </a:ext>
          </a:extLst>
        </xdr:cNvPr>
        <xdr:cNvSpPr txBox="1"/>
      </xdr:nvSpPr>
      <xdr:spPr>
        <a:xfrm>
          <a:off x="5041900" y="113180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30269</xdr:rowOff>
    </xdr:from>
    <xdr:to>
      <xdr:col>24</xdr:col>
      <xdr:colOff>12700</xdr:colOff>
      <xdr:row>66</xdr:row>
      <xdr:rowOff>30269</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864100" y="113459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94208</xdr:rowOff>
    </xdr:from>
    <xdr:ext cx="762000" cy="259045"/>
    <xdr:sp textlink="">
      <xdr:nvSpPr>
        <xdr:cNvPr id="131" name="財政構造の弾力性最大値テキスト">
          <a:extLst>
            <a:ext uri="{FF2B5EF4-FFF2-40B4-BE49-F238E27FC236}">
              <a16:creationId xmlns:a16="http://schemas.microsoft.com/office/drawing/2014/main" id="{00000000-0008-0000-0300-000083000000}"/>
            </a:ext>
          </a:extLst>
        </xdr:cNvPr>
        <xdr:cNvSpPr txBox="1"/>
      </xdr:nvSpPr>
      <xdr:spPr>
        <a:xfrm>
          <a:off x="5041900" y="98668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7831</xdr:rowOff>
    </xdr:from>
    <xdr:to>
      <xdr:col>24</xdr:col>
      <xdr:colOff>12700</xdr:colOff>
      <xdr:row>59</xdr:row>
      <xdr:rowOff>7831</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864100" y="101233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54504</xdr:rowOff>
    </xdr:from>
    <xdr:to>
      <xdr:col>23</xdr:col>
      <xdr:colOff>133350</xdr:colOff>
      <xdr:row>62</xdr:row>
      <xdr:rowOff>62547</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flipV="1">
          <a:off x="4114800" y="10684404"/>
          <a:ext cx="8382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60</xdr:row>
      <xdr:rowOff>60977</xdr:rowOff>
    </xdr:from>
    <xdr:ext cx="762000" cy="259045"/>
    <xdr:sp textlink="">
      <xdr:nvSpPr>
        <xdr:cNvPr id="134" name="財政構造の弾力性平均値テキスト">
          <a:extLst>
            <a:ext uri="{FF2B5EF4-FFF2-40B4-BE49-F238E27FC236}">
              <a16:creationId xmlns:a16="http://schemas.microsoft.com/office/drawing/2014/main" id="{00000000-0008-0000-0300-000086000000}"/>
            </a:ext>
          </a:extLst>
        </xdr:cNvPr>
        <xdr:cNvSpPr txBox="1"/>
      </xdr:nvSpPr>
      <xdr:spPr>
        <a:xfrm>
          <a:off x="5041900" y="103479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44450</xdr:rowOff>
    </xdr:from>
    <xdr:to>
      <xdr:col>23</xdr:col>
      <xdr:colOff>184150</xdr:colOff>
      <xdr:row>61</xdr:row>
      <xdr:rowOff>146050</xdr:rowOff>
    </xdr:to>
    <xdr:sp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4902200" y="1050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28363</xdr:rowOff>
    </xdr:from>
    <xdr:to>
      <xdr:col>19</xdr:col>
      <xdr:colOff>133350</xdr:colOff>
      <xdr:row>62</xdr:row>
      <xdr:rowOff>62547</xdr:rowOff>
    </xdr:to>
    <xdr:cxnSp macro="">
      <xdr:nvCxnSpPr>
        <xdr:cNvPr id="136" name="直線コネクタ 135">
          <a:extLst>
            <a:ext uri="{FF2B5EF4-FFF2-40B4-BE49-F238E27FC236}">
              <a16:creationId xmlns:a16="http://schemas.microsoft.com/office/drawing/2014/main" id="{00000000-0008-0000-0300-000088000000}"/>
            </a:ext>
          </a:extLst>
        </xdr:cNvPr>
        <xdr:cNvCxnSpPr/>
      </xdr:nvCxnSpPr>
      <xdr:spPr>
        <a:xfrm>
          <a:off x="3225800" y="10658263"/>
          <a:ext cx="889000" cy="34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61</xdr:row>
      <xdr:rowOff>30374</xdr:rowOff>
    </xdr:from>
    <xdr:to>
      <xdr:col>19</xdr:col>
      <xdr:colOff>184150</xdr:colOff>
      <xdr:row>61</xdr:row>
      <xdr:rowOff>131974</xdr:rowOff>
    </xdr:to>
    <xdr:sp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4064000" y="10488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59</xdr:row>
      <xdr:rowOff>142151</xdr:rowOff>
    </xdr:from>
    <xdr:ext cx="736600" cy="259045"/>
    <xdr:sp textlink="">
      <xdr:nvSpPr>
        <xdr:cNvPr id="138" name="テキスト ボックス 137">
          <a:extLst>
            <a:ext uri="{FF2B5EF4-FFF2-40B4-BE49-F238E27FC236}">
              <a16:creationId xmlns:a16="http://schemas.microsoft.com/office/drawing/2014/main" id="{00000000-0008-0000-0300-00008A000000}"/>
            </a:ext>
          </a:extLst>
        </xdr:cNvPr>
        <xdr:cNvSpPr txBox="1"/>
      </xdr:nvSpPr>
      <xdr:spPr>
        <a:xfrm>
          <a:off x="3733800" y="102577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61</xdr:row>
      <xdr:rowOff>117369</xdr:rowOff>
    </xdr:from>
    <xdr:to>
      <xdr:col>15</xdr:col>
      <xdr:colOff>82550</xdr:colOff>
      <xdr:row>62</xdr:row>
      <xdr:rowOff>28363</xdr:rowOff>
    </xdr:to>
    <xdr:cxnSp macro="">
      <xdr:nvCxnSpPr>
        <xdr:cNvPr id="139" name="直線コネクタ 138">
          <a:extLst>
            <a:ext uri="{FF2B5EF4-FFF2-40B4-BE49-F238E27FC236}">
              <a16:creationId xmlns:a16="http://schemas.microsoft.com/office/drawing/2014/main" id="{00000000-0008-0000-0300-00008B000000}"/>
            </a:ext>
          </a:extLst>
        </xdr:cNvPr>
        <xdr:cNvCxnSpPr/>
      </xdr:nvCxnSpPr>
      <xdr:spPr>
        <a:xfrm>
          <a:off x="2336800" y="10575819"/>
          <a:ext cx="889000" cy="82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6244</xdr:rowOff>
    </xdr:from>
    <xdr:to>
      <xdr:col>15</xdr:col>
      <xdr:colOff>133350</xdr:colOff>
      <xdr:row>61</xdr:row>
      <xdr:rowOff>107844</xdr:rowOff>
    </xdr:to>
    <xdr:sp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3175000" y="10464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118021</xdr:rowOff>
    </xdr:from>
    <xdr:ext cx="762000" cy="259045"/>
    <xdr:sp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2844800" y="102335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117369</xdr:rowOff>
    </xdr:from>
    <xdr:to>
      <xdr:col>11</xdr:col>
      <xdr:colOff>31750</xdr:colOff>
      <xdr:row>62</xdr:row>
      <xdr:rowOff>92710</xdr:rowOff>
    </xdr:to>
    <xdr:cxnSp macro="">
      <xdr:nvCxnSpPr>
        <xdr:cNvPr id="142" name="直線コネクタ 141">
          <a:extLst>
            <a:ext uri="{FF2B5EF4-FFF2-40B4-BE49-F238E27FC236}">
              <a16:creationId xmlns:a16="http://schemas.microsoft.com/office/drawing/2014/main" id="{00000000-0008-0000-0300-00008E000000}"/>
            </a:ext>
          </a:extLst>
        </xdr:cNvPr>
        <xdr:cNvCxnSpPr/>
      </xdr:nvCxnSpPr>
      <xdr:spPr>
        <a:xfrm flipV="1">
          <a:off x="1447800" y="10575819"/>
          <a:ext cx="889000" cy="1467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60</xdr:row>
      <xdr:rowOff>105304</xdr:rowOff>
    </xdr:from>
    <xdr:to>
      <xdr:col>11</xdr:col>
      <xdr:colOff>82550</xdr:colOff>
      <xdr:row>61</xdr:row>
      <xdr:rowOff>35454</xdr:rowOff>
    </xdr:to>
    <xdr:sp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2286000" y="10392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45631</xdr:rowOff>
    </xdr:from>
    <xdr:ext cx="762000" cy="259045"/>
    <xdr:sp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1955800" y="101611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30374</xdr:rowOff>
    </xdr:from>
    <xdr:to>
      <xdr:col>7</xdr:col>
      <xdr:colOff>31750</xdr:colOff>
      <xdr:row>61</xdr:row>
      <xdr:rowOff>131974</xdr:rowOff>
    </xdr:to>
    <xdr:sp textlink="">
      <xdr:nvSpPr>
        <xdr:cNvPr id="145" name="フローチャート: 判断 144">
          <a:extLst>
            <a:ext uri="{FF2B5EF4-FFF2-40B4-BE49-F238E27FC236}">
              <a16:creationId xmlns:a16="http://schemas.microsoft.com/office/drawing/2014/main" id="{00000000-0008-0000-0300-000091000000}"/>
            </a:ext>
          </a:extLst>
        </xdr:cNvPr>
        <xdr:cNvSpPr/>
      </xdr:nvSpPr>
      <xdr:spPr>
        <a:xfrm>
          <a:off x="1397000" y="10488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59</xdr:row>
      <xdr:rowOff>142151</xdr:rowOff>
    </xdr:from>
    <xdr:ext cx="762000" cy="259045"/>
    <xdr:sp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066800" y="102577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3704</xdr:rowOff>
    </xdr:from>
    <xdr:to>
      <xdr:col>23</xdr:col>
      <xdr:colOff>184150</xdr:colOff>
      <xdr:row>62</xdr:row>
      <xdr:rowOff>105304</xdr:rowOff>
    </xdr:to>
    <xdr:sp textlink="">
      <xdr:nvSpPr>
        <xdr:cNvPr id="152" name="楕円 151">
          <a:extLst>
            <a:ext uri="{FF2B5EF4-FFF2-40B4-BE49-F238E27FC236}">
              <a16:creationId xmlns:a16="http://schemas.microsoft.com/office/drawing/2014/main" id="{00000000-0008-0000-0300-000098000000}"/>
            </a:ext>
          </a:extLst>
        </xdr:cNvPr>
        <xdr:cNvSpPr/>
      </xdr:nvSpPr>
      <xdr:spPr>
        <a:xfrm>
          <a:off x="4902200" y="10633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61</xdr:row>
      <xdr:rowOff>147231</xdr:rowOff>
    </xdr:from>
    <xdr:ext cx="762000" cy="259045"/>
    <xdr:sp textlink="">
      <xdr:nvSpPr>
        <xdr:cNvPr id="153" name="財政構造の弾力性該当値テキスト">
          <a:extLst>
            <a:ext uri="{FF2B5EF4-FFF2-40B4-BE49-F238E27FC236}">
              <a16:creationId xmlns:a16="http://schemas.microsoft.com/office/drawing/2014/main" id="{00000000-0008-0000-0300-000099000000}"/>
            </a:ext>
          </a:extLst>
        </xdr:cNvPr>
        <xdr:cNvSpPr txBox="1"/>
      </xdr:nvSpPr>
      <xdr:spPr>
        <a:xfrm>
          <a:off x="5041900" y="106056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62</xdr:row>
      <xdr:rowOff>11747</xdr:rowOff>
    </xdr:from>
    <xdr:to>
      <xdr:col>19</xdr:col>
      <xdr:colOff>184150</xdr:colOff>
      <xdr:row>62</xdr:row>
      <xdr:rowOff>113347</xdr:rowOff>
    </xdr:to>
    <xdr:sp textlink="">
      <xdr:nvSpPr>
        <xdr:cNvPr id="154" name="楕円 153">
          <a:extLst>
            <a:ext uri="{FF2B5EF4-FFF2-40B4-BE49-F238E27FC236}">
              <a16:creationId xmlns:a16="http://schemas.microsoft.com/office/drawing/2014/main" id="{00000000-0008-0000-0300-00009A000000}"/>
            </a:ext>
          </a:extLst>
        </xdr:cNvPr>
        <xdr:cNvSpPr/>
      </xdr:nvSpPr>
      <xdr:spPr>
        <a:xfrm>
          <a:off x="4064000" y="10641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98124</xdr:rowOff>
    </xdr:from>
    <xdr:ext cx="736600" cy="259045"/>
    <xdr:sp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3733800" y="1072802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61</xdr:row>
      <xdr:rowOff>149013</xdr:rowOff>
    </xdr:from>
    <xdr:to>
      <xdr:col>15</xdr:col>
      <xdr:colOff>133350</xdr:colOff>
      <xdr:row>62</xdr:row>
      <xdr:rowOff>79163</xdr:rowOff>
    </xdr:to>
    <xdr:sp textlink="">
      <xdr:nvSpPr>
        <xdr:cNvPr id="156" name="楕円 155">
          <a:extLst>
            <a:ext uri="{FF2B5EF4-FFF2-40B4-BE49-F238E27FC236}">
              <a16:creationId xmlns:a16="http://schemas.microsoft.com/office/drawing/2014/main" id="{00000000-0008-0000-0300-00009C000000}"/>
            </a:ext>
          </a:extLst>
        </xdr:cNvPr>
        <xdr:cNvSpPr/>
      </xdr:nvSpPr>
      <xdr:spPr>
        <a:xfrm>
          <a:off x="3175000" y="10607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63940</xdr:rowOff>
    </xdr:from>
    <xdr:ext cx="762000" cy="259045"/>
    <xdr:sp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2844800" y="106938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66569</xdr:rowOff>
    </xdr:from>
    <xdr:to>
      <xdr:col>11</xdr:col>
      <xdr:colOff>82550</xdr:colOff>
      <xdr:row>61</xdr:row>
      <xdr:rowOff>168169</xdr:rowOff>
    </xdr:to>
    <xdr:sp textlink="">
      <xdr:nvSpPr>
        <xdr:cNvPr id="158" name="楕円 157">
          <a:extLst>
            <a:ext uri="{FF2B5EF4-FFF2-40B4-BE49-F238E27FC236}">
              <a16:creationId xmlns:a16="http://schemas.microsoft.com/office/drawing/2014/main" id="{00000000-0008-0000-0300-00009E000000}"/>
            </a:ext>
          </a:extLst>
        </xdr:cNvPr>
        <xdr:cNvSpPr/>
      </xdr:nvSpPr>
      <xdr:spPr>
        <a:xfrm>
          <a:off x="2286000" y="10525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152946</xdr:rowOff>
    </xdr:from>
    <xdr:ext cx="762000" cy="259045"/>
    <xdr:sp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1955800" y="106113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41910</xdr:rowOff>
    </xdr:from>
    <xdr:to>
      <xdr:col>7</xdr:col>
      <xdr:colOff>31750</xdr:colOff>
      <xdr:row>62</xdr:row>
      <xdr:rowOff>143510</xdr:rowOff>
    </xdr:to>
    <xdr:sp textlink="">
      <xdr:nvSpPr>
        <xdr:cNvPr id="160" name="楕円 159">
          <a:extLst>
            <a:ext uri="{FF2B5EF4-FFF2-40B4-BE49-F238E27FC236}">
              <a16:creationId xmlns:a16="http://schemas.microsoft.com/office/drawing/2014/main" id="{00000000-0008-0000-0300-0000A0000000}"/>
            </a:ext>
          </a:extLst>
        </xdr:cNvPr>
        <xdr:cNvSpPr/>
      </xdr:nvSpPr>
      <xdr:spPr>
        <a:xfrm>
          <a:off x="1397000" y="10671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128287</xdr:rowOff>
    </xdr:from>
    <xdr:ext cx="762000" cy="259045"/>
    <xdr:sp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1066800" y="10758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textlink="">
      <xdr:nvSpPr>
        <xdr:cNvPr id="162" name="正方形/長方形 161">
          <a:extLst>
            <a:ext uri="{FF2B5EF4-FFF2-40B4-BE49-F238E27FC236}">
              <a16:creationId xmlns:a16="http://schemas.microsoft.com/office/drawing/2014/main" id="{00000000-0008-0000-0300-0000A2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[439,997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textlink="">
      <xdr:nvSpPr>
        <xdr:cNvPr id="166" name="正方形/長方形 165">
          <a:extLst>
            <a:ext uri="{FF2B5EF4-FFF2-40B4-BE49-F238E27FC236}">
              <a16:creationId xmlns:a16="http://schemas.microsoft.com/office/drawing/2014/main" id="{00000000-0008-0000-0300-0000A6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textlink="">
      <xdr:nvSpPr>
        <xdr:cNvPr id="168" name="正方形/長方形 167">
          <a:extLst>
            <a:ext uri="{FF2B5EF4-FFF2-40B4-BE49-F238E27FC236}">
              <a16:creationId xmlns:a16="http://schemas.microsoft.com/office/drawing/2014/main" id="{00000000-0008-0000-0300-0000A8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43</xdr:col>
      <xdr:colOff>6350</xdr:colOff>
      <xdr:row>76</xdr:row>
      <xdr:rowOff>50800</xdr:rowOff>
    </xdr:from>
    <xdr:to>
      <xdr:col>49</xdr:col>
      <xdr:colOff>19050</xdr:colOff>
      <xdr:row>77</xdr:row>
      <xdr:rowOff>133350</xdr:rowOff>
    </xdr:to>
    <xdr:sp textlink="">
      <xdr:nvSpPr>
        <xdr:cNvPr id="170" name="正方形/長方形 169">
          <a:extLst>
            <a:ext uri="{FF2B5EF4-FFF2-40B4-BE49-F238E27FC236}">
              <a16:creationId xmlns:a16="http://schemas.microsoft.com/office/drawing/2014/main" id="{00000000-0008-0000-0300-0000AA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164,320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textlink="">
      <xdr:nvSpPr>
        <xdr:cNvPr id="171" name="正方形/長方形 170">
          <a:extLst>
            <a:ext uri="{FF2B5EF4-FFF2-40B4-BE49-F238E27FC236}">
              <a16:creationId xmlns:a16="http://schemas.microsoft.com/office/drawing/2014/main" id="{00000000-0008-0000-0300-0000AB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textlink="">
      <xdr:nvSpPr>
        <xdr:cNvPr id="173" name="正方形/長方形 172">
          <a:extLst>
            <a:ext uri="{FF2B5EF4-FFF2-40B4-BE49-F238E27FC236}">
              <a16:creationId xmlns:a16="http://schemas.microsoft.com/office/drawing/2014/main" id="{00000000-0008-0000-0300-0000AD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textlink="" fLocksText="0">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１人当たり</a:t>
          </a:r>
          <a:r>
            <a:rPr kumimoji="1" lang="en-US" altLang="ja-JP" sz="1100">
              <a:solidFill>
                <a:schemeClr val="dk1"/>
              </a:solidFill>
              <a:effectLst/>
              <a:latin typeface="+mn-lt"/>
              <a:ea typeface="+mn-ea"/>
              <a:cs typeface="+mn-cs"/>
            </a:rPr>
            <a:t>439,997</a:t>
          </a:r>
          <a:r>
            <a:rPr kumimoji="1" lang="ja-JP" altLang="ja-JP" sz="1100">
              <a:solidFill>
                <a:schemeClr val="dk1"/>
              </a:solidFill>
              <a:effectLst/>
              <a:latin typeface="+mn-lt"/>
              <a:ea typeface="+mn-ea"/>
              <a:cs typeface="+mn-cs"/>
            </a:rPr>
            <a:t>円と前年度から</a:t>
          </a:r>
          <a:r>
            <a:rPr kumimoji="1" lang="en-US" altLang="ja-JP" sz="1100">
              <a:solidFill>
                <a:schemeClr val="dk1"/>
              </a:solidFill>
              <a:effectLst/>
              <a:latin typeface="+mn-lt"/>
              <a:ea typeface="+mn-ea"/>
              <a:cs typeface="+mn-cs"/>
            </a:rPr>
            <a:t>37,041</a:t>
          </a:r>
          <a:r>
            <a:rPr kumimoji="1" lang="ja-JP" altLang="ja-JP" sz="1100">
              <a:solidFill>
                <a:schemeClr val="dk1"/>
              </a:solidFill>
              <a:effectLst/>
              <a:latin typeface="+mn-lt"/>
              <a:ea typeface="+mn-ea"/>
              <a:cs typeface="+mn-cs"/>
            </a:rPr>
            <a:t>円の増加となっており、類似団体平均を大きく上回っている。これは、離島同士の合併による行政サービスの低下を招かないよう総合支所・分庁併用方式を採用しているため、職員数が多くなっていることによるものである。また、その他の要因としては、離島間における地域格差の無いよう類似施設を複数有することから、維持管理費等による物件費が嵩んでいるため、今後は、公共施設等総合管理計画に基づき、施設の統廃合や集約化を進めることで施設の適正化を図る。</a:t>
          </a:r>
          <a:endParaRPr lang="ja-JP" altLang="ja-JP" sz="1400">
            <a:effectLst/>
          </a:endParaRPr>
        </a:p>
      </xdr:txBody>
    </xdr:sp>
    <xdr:clientData/>
  </xdr:twoCellAnchor>
  <xdr:oneCellAnchor>
    <xdr:from>
      <xdr:col>3</xdr:col>
      <xdr:colOff>95250</xdr:colOff>
      <xdr:row>77</xdr:row>
      <xdr:rowOff>6350</xdr:rowOff>
    </xdr:from>
    <xdr:ext cx="349839" cy="225703"/>
    <xdr:sp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textlink="">
      <xdr:nvSpPr>
        <xdr:cNvPr id="189" name="人件費・物件費等の状況グラフ枠">
          <a:extLst>
            <a:ext uri="{FF2B5EF4-FFF2-40B4-BE49-F238E27FC236}">
              <a16:creationId xmlns:a16="http://schemas.microsoft.com/office/drawing/2014/main" id="{00000000-0008-0000-0300-0000BD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54832</xdr:rowOff>
    </xdr:from>
    <xdr:to>
      <xdr:col>23</xdr:col>
      <xdr:colOff>133350</xdr:colOff>
      <xdr:row>90</xdr:row>
      <xdr:rowOff>43221</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flipV="1">
          <a:off x="4953000" y="13942282"/>
          <a:ext cx="0" cy="153143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90</xdr:row>
      <xdr:rowOff>15298</xdr:rowOff>
    </xdr:from>
    <xdr:ext cx="762000" cy="259045"/>
    <xdr:sp textlink="">
      <xdr:nvSpPr>
        <xdr:cNvPr id="191" name="人件費・物件費等の状況最小値テキスト">
          <a:extLst>
            <a:ext uri="{FF2B5EF4-FFF2-40B4-BE49-F238E27FC236}">
              <a16:creationId xmlns:a16="http://schemas.microsoft.com/office/drawing/2014/main" id="{00000000-0008-0000-0300-0000BF000000}"/>
            </a:ext>
          </a:extLst>
        </xdr:cNvPr>
        <xdr:cNvSpPr txBox="1"/>
      </xdr:nvSpPr>
      <xdr:spPr>
        <a:xfrm>
          <a:off x="5041900" y="154457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2,080,050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90</xdr:row>
      <xdr:rowOff>43221</xdr:rowOff>
    </xdr:from>
    <xdr:to>
      <xdr:col>24</xdr:col>
      <xdr:colOff>12700</xdr:colOff>
      <xdr:row>90</xdr:row>
      <xdr:rowOff>43221</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54737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141209</xdr:rowOff>
    </xdr:from>
    <xdr:ext cx="762000" cy="259045"/>
    <xdr:sp textlink="">
      <xdr:nvSpPr>
        <xdr:cNvPr id="193" name="人件費・物件費等の状況最大値テキスト">
          <a:extLst>
            <a:ext uri="{FF2B5EF4-FFF2-40B4-BE49-F238E27FC236}">
              <a16:creationId xmlns:a16="http://schemas.microsoft.com/office/drawing/2014/main" id="{00000000-0008-0000-0300-0000C1000000}"/>
            </a:ext>
          </a:extLst>
        </xdr:cNvPr>
        <xdr:cNvSpPr txBox="1"/>
      </xdr:nvSpPr>
      <xdr:spPr>
        <a:xfrm>
          <a:off x="5041900" y="13685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176,065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54832</xdr:rowOff>
    </xdr:from>
    <xdr:to>
      <xdr:col>24</xdr:col>
      <xdr:colOff>12700</xdr:colOff>
      <xdr:row>81</xdr:row>
      <xdr:rowOff>54832</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39422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65878</xdr:rowOff>
    </xdr:from>
    <xdr:to>
      <xdr:col>23</xdr:col>
      <xdr:colOff>133350</xdr:colOff>
      <xdr:row>82</xdr:row>
      <xdr:rowOff>95672</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4114800" y="14124778"/>
          <a:ext cx="838200" cy="29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146007</xdr:rowOff>
    </xdr:from>
    <xdr:ext cx="762000" cy="259045"/>
    <xdr:sp textlink="">
      <xdr:nvSpPr>
        <xdr:cNvPr id="196" name="人件費・物件費等の状況平均値テキスト">
          <a:extLst>
            <a:ext uri="{FF2B5EF4-FFF2-40B4-BE49-F238E27FC236}">
              <a16:creationId xmlns:a16="http://schemas.microsoft.com/office/drawing/2014/main" id="{00000000-0008-0000-0300-0000C4000000}"/>
            </a:ext>
          </a:extLst>
        </xdr:cNvPr>
        <xdr:cNvSpPr txBox="1"/>
      </xdr:nvSpPr>
      <xdr:spPr>
        <a:xfrm>
          <a:off x="5041900" y="138620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129480</xdr:rowOff>
    </xdr:from>
    <xdr:to>
      <xdr:col>23</xdr:col>
      <xdr:colOff>184150</xdr:colOff>
      <xdr:row>82</xdr:row>
      <xdr:rowOff>59630</xdr:rowOff>
    </xdr:to>
    <xdr:sp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902200" y="14016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56400</xdr:rowOff>
    </xdr:from>
    <xdr:to>
      <xdr:col>19</xdr:col>
      <xdr:colOff>133350</xdr:colOff>
      <xdr:row>82</xdr:row>
      <xdr:rowOff>65878</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3225800" y="14115300"/>
          <a:ext cx="889000" cy="9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106231</xdr:rowOff>
    </xdr:from>
    <xdr:to>
      <xdr:col>19</xdr:col>
      <xdr:colOff>184150</xdr:colOff>
      <xdr:row>82</xdr:row>
      <xdr:rowOff>36381</xdr:rowOff>
    </xdr:to>
    <xdr:sp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064000" y="13993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46558</xdr:rowOff>
    </xdr:from>
    <xdr:ext cx="736600" cy="259045"/>
    <xdr:sp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3733800" y="137625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303,125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51439</xdr:rowOff>
    </xdr:from>
    <xdr:to>
      <xdr:col>15</xdr:col>
      <xdr:colOff>82550</xdr:colOff>
      <xdr:row>82</xdr:row>
      <xdr:rowOff>56400</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2336800" y="14110339"/>
          <a:ext cx="889000" cy="4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98913</xdr:rowOff>
    </xdr:from>
    <xdr:to>
      <xdr:col>15</xdr:col>
      <xdr:colOff>133350</xdr:colOff>
      <xdr:row>82</xdr:row>
      <xdr:rowOff>29063</xdr:rowOff>
    </xdr:to>
    <xdr:sp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3175000" y="13986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39240</xdr:rowOff>
    </xdr:from>
    <xdr:ext cx="762000" cy="259045"/>
    <xdr:sp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2844800" y="13755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294,028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51439</xdr:rowOff>
    </xdr:from>
    <xdr:to>
      <xdr:col>11</xdr:col>
      <xdr:colOff>31750</xdr:colOff>
      <xdr:row>82</xdr:row>
      <xdr:rowOff>54476</xdr:rowOff>
    </xdr:to>
    <xdr:cxnSp macro="">
      <xdr:nvCxnSpPr>
        <xdr:cNvPr id="204" name="直線コネクタ 203">
          <a:extLst>
            <a:ext uri="{FF2B5EF4-FFF2-40B4-BE49-F238E27FC236}">
              <a16:creationId xmlns:a16="http://schemas.microsoft.com/office/drawing/2014/main" id="{00000000-0008-0000-0300-0000CC000000}"/>
            </a:ext>
          </a:extLst>
        </xdr:cNvPr>
        <xdr:cNvCxnSpPr/>
      </xdr:nvCxnSpPr>
      <xdr:spPr>
        <a:xfrm flipV="1">
          <a:off x="1447800" y="14110339"/>
          <a:ext cx="889000" cy="30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85297</xdr:rowOff>
    </xdr:from>
    <xdr:to>
      <xdr:col>11</xdr:col>
      <xdr:colOff>82550</xdr:colOff>
      <xdr:row>82</xdr:row>
      <xdr:rowOff>15447</xdr:rowOff>
    </xdr:to>
    <xdr:sp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2286000" y="13972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25624</xdr:rowOff>
    </xdr:from>
    <xdr:ext cx="762000" cy="259045"/>
    <xdr:sp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955800" y="137416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65103</xdr:rowOff>
    </xdr:from>
    <xdr:to>
      <xdr:col>7</xdr:col>
      <xdr:colOff>31750</xdr:colOff>
      <xdr:row>81</xdr:row>
      <xdr:rowOff>166703</xdr:rowOff>
    </xdr:to>
    <xdr:sp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1397000" y="13952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5430</xdr:rowOff>
    </xdr:from>
    <xdr:ext cx="762000" cy="259045"/>
    <xdr:sp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066800" y="137214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44872</xdr:rowOff>
    </xdr:from>
    <xdr:to>
      <xdr:col>23</xdr:col>
      <xdr:colOff>184150</xdr:colOff>
      <xdr:row>82</xdr:row>
      <xdr:rowOff>146472</xdr:rowOff>
    </xdr:to>
    <xdr:sp textlink="">
      <xdr:nvSpPr>
        <xdr:cNvPr id="214" name="楕円 213">
          <a:extLst>
            <a:ext uri="{FF2B5EF4-FFF2-40B4-BE49-F238E27FC236}">
              <a16:creationId xmlns:a16="http://schemas.microsoft.com/office/drawing/2014/main" id="{00000000-0008-0000-0300-0000D6000000}"/>
            </a:ext>
          </a:extLst>
        </xdr:cNvPr>
        <xdr:cNvSpPr/>
      </xdr:nvSpPr>
      <xdr:spPr>
        <a:xfrm>
          <a:off x="4902200" y="14103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16949</xdr:rowOff>
    </xdr:from>
    <xdr:ext cx="762000" cy="259045"/>
    <xdr:sp textlink="">
      <xdr:nvSpPr>
        <xdr:cNvPr id="215" name="人件費・物件費等の状況該当値テキスト">
          <a:extLst>
            <a:ext uri="{FF2B5EF4-FFF2-40B4-BE49-F238E27FC236}">
              <a16:creationId xmlns:a16="http://schemas.microsoft.com/office/drawing/2014/main" id="{00000000-0008-0000-0300-0000D7000000}"/>
            </a:ext>
          </a:extLst>
        </xdr:cNvPr>
        <xdr:cNvSpPr txBox="1"/>
      </xdr:nvSpPr>
      <xdr:spPr>
        <a:xfrm>
          <a:off x="5041900" y="1407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439,997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15078</xdr:rowOff>
    </xdr:from>
    <xdr:to>
      <xdr:col>19</xdr:col>
      <xdr:colOff>184150</xdr:colOff>
      <xdr:row>82</xdr:row>
      <xdr:rowOff>116678</xdr:rowOff>
    </xdr:to>
    <xdr:sp textlink="">
      <xdr:nvSpPr>
        <xdr:cNvPr id="216" name="楕円 215">
          <a:extLst>
            <a:ext uri="{FF2B5EF4-FFF2-40B4-BE49-F238E27FC236}">
              <a16:creationId xmlns:a16="http://schemas.microsoft.com/office/drawing/2014/main" id="{00000000-0008-0000-0300-0000D8000000}"/>
            </a:ext>
          </a:extLst>
        </xdr:cNvPr>
        <xdr:cNvSpPr/>
      </xdr:nvSpPr>
      <xdr:spPr>
        <a:xfrm>
          <a:off x="4064000" y="14073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101455</xdr:rowOff>
    </xdr:from>
    <xdr:ext cx="736600" cy="259045"/>
    <xdr:sp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3733800" y="141603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5600</xdr:rowOff>
    </xdr:from>
    <xdr:to>
      <xdr:col>15</xdr:col>
      <xdr:colOff>133350</xdr:colOff>
      <xdr:row>82</xdr:row>
      <xdr:rowOff>107200</xdr:rowOff>
    </xdr:to>
    <xdr:sp textlink="">
      <xdr:nvSpPr>
        <xdr:cNvPr id="218" name="楕円 217">
          <a:extLst>
            <a:ext uri="{FF2B5EF4-FFF2-40B4-BE49-F238E27FC236}">
              <a16:creationId xmlns:a16="http://schemas.microsoft.com/office/drawing/2014/main" id="{00000000-0008-0000-0300-0000DA000000}"/>
            </a:ext>
          </a:extLst>
        </xdr:cNvPr>
        <xdr:cNvSpPr/>
      </xdr:nvSpPr>
      <xdr:spPr>
        <a:xfrm>
          <a:off x="3175000" y="1406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91977</xdr:rowOff>
    </xdr:from>
    <xdr:ext cx="762000" cy="259045"/>
    <xdr:sp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2844800" y="1415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639</xdr:rowOff>
    </xdr:from>
    <xdr:to>
      <xdr:col>11</xdr:col>
      <xdr:colOff>82550</xdr:colOff>
      <xdr:row>82</xdr:row>
      <xdr:rowOff>102239</xdr:rowOff>
    </xdr:to>
    <xdr:sp textlink="">
      <xdr:nvSpPr>
        <xdr:cNvPr id="220" name="楕円 219">
          <a:extLst>
            <a:ext uri="{FF2B5EF4-FFF2-40B4-BE49-F238E27FC236}">
              <a16:creationId xmlns:a16="http://schemas.microsoft.com/office/drawing/2014/main" id="{00000000-0008-0000-0300-0000DC000000}"/>
            </a:ext>
          </a:extLst>
        </xdr:cNvPr>
        <xdr:cNvSpPr/>
      </xdr:nvSpPr>
      <xdr:spPr>
        <a:xfrm>
          <a:off x="2286000" y="14059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87016</xdr:rowOff>
    </xdr:from>
    <xdr:ext cx="762000" cy="259045"/>
    <xdr:sp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955800" y="14145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385,004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3676</xdr:rowOff>
    </xdr:from>
    <xdr:to>
      <xdr:col>7</xdr:col>
      <xdr:colOff>31750</xdr:colOff>
      <xdr:row>82</xdr:row>
      <xdr:rowOff>105276</xdr:rowOff>
    </xdr:to>
    <xdr:sp textlink="">
      <xdr:nvSpPr>
        <xdr:cNvPr id="222" name="楕円 221">
          <a:extLst>
            <a:ext uri="{FF2B5EF4-FFF2-40B4-BE49-F238E27FC236}">
              <a16:creationId xmlns:a16="http://schemas.microsoft.com/office/drawing/2014/main" id="{00000000-0008-0000-0300-0000DE000000}"/>
            </a:ext>
          </a:extLst>
        </xdr:cNvPr>
        <xdr:cNvSpPr/>
      </xdr:nvSpPr>
      <xdr:spPr>
        <a:xfrm>
          <a:off x="1397000" y="14062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90053</xdr:rowOff>
    </xdr:from>
    <xdr:ext cx="762000" cy="259045"/>
    <xdr:sp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066800" y="14148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textlink="">
      <xdr:nvSpPr>
        <xdr:cNvPr id="224" name="正方形/長方形 223">
          <a:extLst>
            <a:ext uri="{FF2B5EF4-FFF2-40B4-BE49-F238E27FC236}">
              <a16:creationId xmlns:a16="http://schemas.microsoft.com/office/drawing/2014/main" id="{00000000-0008-0000-0300-0000E0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textlink="">
      <xdr:nvSpPr>
        <xdr:cNvPr id="226" name="テキスト ボックス 225">
          <a:extLst>
            <a:ext uri="{FF2B5EF4-FFF2-40B4-BE49-F238E27FC236}">
              <a16:creationId xmlns:a16="http://schemas.microsoft.com/office/drawing/2014/main" id="{00000000-0008-0000-0300-0000E2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[90.5]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textlink="">
      <xdr:nvSpPr>
        <xdr:cNvPr id="227" name="正方形/長方形 226">
          <a:extLst>
            <a:ext uri="{FF2B5EF4-FFF2-40B4-BE49-F238E27FC236}">
              <a16:creationId xmlns:a16="http://schemas.microsoft.com/office/drawing/2014/main" id="{00000000-0008-0000-0300-0000E3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textlink="">
      <xdr:nvSpPr>
        <xdr:cNvPr id="228" name="正方形/長方形 227">
          <a:extLst>
            <a:ext uri="{FF2B5EF4-FFF2-40B4-BE49-F238E27FC236}">
              <a16:creationId xmlns:a16="http://schemas.microsoft.com/office/drawing/2014/main" id="{00000000-0008-0000-0300-0000E4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textlink="">
      <xdr:nvSpPr>
        <xdr:cNvPr id="229" name="正方形/長方形 228">
          <a:extLst>
            <a:ext uri="{FF2B5EF4-FFF2-40B4-BE49-F238E27FC236}">
              <a16:creationId xmlns:a16="http://schemas.microsoft.com/office/drawing/2014/main" id="{00000000-0008-0000-0300-0000E5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textlink="">
      <xdr:nvSpPr>
        <xdr:cNvPr id="230" name="正方形/長方形 229">
          <a:extLst>
            <a:ext uri="{FF2B5EF4-FFF2-40B4-BE49-F238E27FC236}">
              <a16:creationId xmlns:a16="http://schemas.microsoft.com/office/drawing/2014/main" id="{00000000-0008-0000-0300-0000E6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textlink="">
      <xdr:nvSpPr>
        <xdr:cNvPr id="231" name="正方形/長方形 230">
          <a:extLst>
            <a:ext uri="{FF2B5EF4-FFF2-40B4-BE49-F238E27FC236}">
              <a16:creationId xmlns:a16="http://schemas.microsoft.com/office/drawing/2014/main" id="{00000000-0008-0000-0300-0000E7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textlink="">
      <xdr:nvSpPr>
        <xdr:cNvPr id="232" name="正方形/長方形 231">
          <a:extLst>
            <a:ext uri="{FF2B5EF4-FFF2-40B4-BE49-F238E27FC236}">
              <a16:creationId xmlns:a16="http://schemas.microsoft.com/office/drawing/2014/main" id="{00000000-0008-0000-0300-0000E8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textlink="">
      <xdr:nvSpPr>
        <xdr:cNvPr id="233" name="正方形/長方形 232">
          <a:extLst>
            <a:ext uri="{FF2B5EF4-FFF2-40B4-BE49-F238E27FC236}">
              <a16:creationId xmlns:a16="http://schemas.microsoft.com/office/drawing/2014/main" id="{00000000-0008-0000-0300-0000E9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textlink="">
      <xdr:nvSpPr>
        <xdr:cNvPr id="234" name="正方形/長方形 233">
          <a:extLst>
            <a:ext uri="{FF2B5EF4-FFF2-40B4-BE49-F238E27FC236}">
              <a16:creationId xmlns:a16="http://schemas.microsoft.com/office/drawing/2014/main" id="{00000000-0008-0000-0300-0000EA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textlink="">
      <xdr:nvSpPr>
        <xdr:cNvPr id="235" name="正方形/長方形 234">
          <a:extLst>
            <a:ext uri="{FF2B5EF4-FFF2-40B4-BE49-F238E27FC236}">
              <a16:creationId xmlns:a16="http://schemas.microsoft.com/office/drawing/2014/main" id="{00000000-0008-0000-0300-0000EB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textlink="" fLocksText="0">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前年度から数値は</a:t>
          </a:r>
          <a:r>
            <a:rPr kumimoji="1" lang="en-US" altLang="ja-JP" sz="1100">
              <a:solidFill>
                <a:schemeClr val="dk1"/>
              </a:solidFill>
              <a:effectLst/>
              <a:latin typeface="+mn-lt"/>
              <a:ea typeface="+mn-ea"/>
              <a:cs typeface="+mn-cs"/>
            </a:rPr>
            <a:t>0.7</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低下し、</a:t>
          </a:r>
          <a:r>
            <a:rPr kumimoji="1" lang="ja-JP" altLang="ja-JP" sz="1100">
              <a:solidFill>
                <a:schemeClr val="dk1"/>
              </a:solidFill>
              <a:effectLst/>
              <a:latin typeface="+mn-lt"/>
              <a:ea typeface="+mn-ea"/>
              <a:cs typeface="+mn-cs"/>
            </a:rPr>
            <a:t>類似団体平均値を大きく下回る状況が続いている。今後は、職員の削減に努めるとともに、人事評価制度の適切な運用により、給与水準の適正化に努める。</a:t>
          </a:r>
          <a:endParaRPr lang="ja-JP" altLang="ja-JP" sz="1400">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textlink="">
      <xdr:nvSpPr>
        <xdr:cNvPr id="253" name="給与水準   （国との比較）グラフ枠">
          <a:extLst>
            <a:ext uri="{FF2B5EF4-FFF2-40B4-BE49-F238E27FC236}">
              <a16:creationId xmlns:a16="http://schemas.microsoft.com/office/drawing/2014/main" id="{00000000-0008-0000-0300-0000FD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82</xdr:row>
      <xdr:rowOff>17538</xdr:rowOff>
    </xdr:from>
    <xdr:to>
      <xdr:col>81</xdr:col>
      <xdr:colOff>44450</xdr:colOff>
      <xdr:row>89</xdr:row>
      <xdr:rowOff>92832</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flipV="1">
          <a:off x="17018000" y="14076438"/>
          <a:ext cx="0" cy="127544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64909</xdr:rowOff>
    </xdr:from>
    <xdr:ext cx="762000" cy="259045"/>
    <xdr:sp textlink="">
      <xdr:nvSpPr>
        <xdr:cNvPr id="255" name="給与水準   （国との比較）最小値テキスト">
          <a:extLst>
            <a:ext uri="{FF2B5EF4-FFF2-40B4-BE49-F238E27FC236}">
              <a16:creationId xmlns:a16="http://schemas.microsoft.com/office/drawing/2014/main" id="{00000000-0008-0000-0300-0000FF000000}"/>
            </a:ext>
          </a:extLst>
        </xdr:cNvPr>
        <xdr:cNvSpPr txBox="1"/>
      </xdr:nvSpPr>
      <xdr:spPr>
        <a:xfrm>
          <a:off x="17106900" y="153239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92832</xdr:rowOff>
    </xdr:from>
    <xdr:to>
      <xdr:col>81</xdr:col>
      <xdr:colOff>133350</xdr:colOff>
      <xdr:row>89</xdr:row>
      <xdr:rowOff>92832</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53518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80</xdr:row>
      <xdr:rowOff>103915</xdr:rowOff>
    </xdr:from>
    <xdr:ext cx="762000" cy="259045"/>
    <xdr:sp textlink="">
      <xdr:nvSpPr>
        <xdr:cNvPr id="257" name="給与水準   （国との比較）最大値テキスト">
          <a:extLst>
            <a:ext uri="{FF2B5EF4-FFF2-40B4-BE49-F238E27FC236}">
              <a16:creationId xmlns:a16="http://schemas.microsoft.com/office/drawing/2014/main" id="{00000000-0008-0000-0300-000001010000}"/>
            </a:ext>
          </a:extLst>
        </xdr:cNvPr>
        <xdr:cNvSpPr txBox="1"/>
      </xdr:nvSpPr>
      <xdr:spPr>
        <a:xfrm>
          <a:off x="17106900" y="138199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82</xdr:row>
      <xdr:rowOff>17538</xdr:rowOff>
    </xdr:from>
    <xdr:to>
      <xdr:col>81</xdr:col>
      <xdr:colOff>133350</xdr:colOff>
      <xdr:row>82</xdr:row>
      <xdr:rowOff>17538</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6929100" y="140764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82</xdr:row>
      <xdr:rowOff>86482</xdr:rowOff>
    </xdr:from>
    <xdr:to>
      <xdr:col>81</xdr:col>
      <xdr:colOff>44450</xdr:colOff>
      <xdr:row>82</xdr:row>
      <xdr:rowOff>166914</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flipV="1">
          <a:off x="16179800" y="14145382"/>
          <a:ext cx="838200" cy="80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125384</xdr:rowOff>
    </xdr:from>
    <xdr:ext cx="762000" cy="259045"/>
    <xdr:sp textlink="">
      <xdr:nvSpPr>
        <xdr:cNvPr id="260" name="給与水準   （国との比較）平均値テキスト">
          <a:extLst>
            <a:ext uri="{FF2B5EF4-FFF2-40B4-BE49-F238E27FC236}">
              <a16:creationId xmlns:a16="http://schemas.microsoft.com/office/drawing/2014/main" id="{00000000-0008-0000-0300-000004010000}"/>
            </a:ext>
          </a:extLst>
        </xdr:cNvPr>
        <xdr:cNvSpPr txBox="1"/>
      </xdr:nvSpPr>
      <xdr:spPr>
        <a:xfrm>
          <a:off x="17106900" y="1469863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153307</xdr:rowOff>
    </xdr:from>
    <xdr:to>
      <xdr:col>81</xdr:col>
      <xdr:colOff>95250</xdr:colOff>
      <xdr:row>86</xdr:row>
      <xdr:rowOff>83457</xdr:rowOff>
    </xdr:to>
    <xdr:sp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967200" y="14726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82</xdr:row>
      <xdr:rowOff>52009</xdr:rowOff>
    </xdr:from>
    <xdr:to>
      <xdr:col>77</xdr:col>
      <xdr:colOff>44450</xdr:colOff>
      <xdr:row>82</xdr:row>
      <xdr:rowOff>166914</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5290800" y="14110909"/>
          <a:ext cx="889000" cy="114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4838</xdr:rowOff>
    </xdr:from>
    <xdr:to>
      <xdr:col>77</xdr:col>
      <xdr:colOff>95250</xdr:colOff>
      <xdr:row>86</xdr:row>
      <xdr:rowOff>106438</xdr:rowOff>
    </xdr:to>
    <xdr:sp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6129000" y="14749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91215</xdr:rowOff>
    </xdr:from>
    <xdr:ext cx="736600" cy="259045"/>
    <xdr:sp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5798800" y="148359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81</xdr:row>
      <xdr:rowOff>85573</xdr:rowOff>
    </xdr:from>
    <xdr:to>
      <xdr:col>72</xdr:col>
      <xdr:colOff>203200</xdr:colOff>
      <xdr:row>82</xdr:row>
      <xdr:rowOff>52009</xdr:rowOff>
    </xdr:to>
    <xdr:cxnSp macro="">
      <xdr:nvCxnSpPr>
        <xdr:cNvPr id="265" name="直線コネクタ 264">
          <a:extLst>
            <a:ext uri="{FF2B5EF4-FFF2-40B4-BE49-F238E27FC236}">
              <a16:creationId xmlns:a16="http://schemas.microsoft.com/office/drawing/2014/main" id="{00000000-0008-0000-0300-000009010000}"/>
            </a:ext>
          </a:extLst>
        </xdr:cNvPr>
        <xdr:cNvCxnSpPr/>
      </xdr:nvCxnSpPr>
      <xdr:spPr>
        <a:xfrm>
          <a:off x="14401800" y="13973023"/>
          <a:ext cx="889000" cy="137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4838</xdr:rowOff>
    </xdr:from>
    <xdr:to>
      <xdr:col>73</xdr:col>
      <xdr:colOff>44450</xdr:colOff>
      <xdr:row>86</xdr:row>
      <xdr:rowOff>106438</xdr:rowOff>
    </xdr:to>
    <xdr:sp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5240000" y="14749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91215</xdr:rowOff>
    </xdr:from>
    <xdr:ext cx="762000" cy="259045"/>
    <xdr:sp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4909800" y="148359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81</xdr:row>
      <xdr:rowOff>62593</xdr:rowOff>
    </xdr:from>
    <xdr:to>
      <xdr:col>68</xdr:col>
      <xdr:colOff>152400</xdr:colOff>
      <xdr:row>81</xdr:row>
      <xdr:rowOff>85573</xdr:rowOff>
    </xdr:to>
    <xdr:cxnSp macro="">
      <xdr:nvCxnSpPr>
        <xdr:cNvPr id="268" name="直線コネクタ 267">
          <a:extLst>
            <a:ext uri="{FF2B5EF4-FFF2-40B4-BE49-F238E27FC236}">
              <a16:creationId xmlns:a16="http://schemas.microsoft.com/office/drawing/2014/main" id="{00000000-0008-0000-0300-00000C010000}"/>
            </a:ext>
          </a:extLst>
        </xdr:cNvPr>
        <xdr:cNvCxnSpPr/>
      </xdr:nvCxnSpPr>
      <xdr:spPr>
        <a:xfrm>
          <a:off x="13512800" y="13950043"/>
          <a:ext cx="889000" cy="22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164798</xdr:rowOff>
    </xdr:from>
    <xdr:to>
      <xdr:col>68</xdr:col>
      <xdr:colOff>203200</xdr:colOff>
      <xdr:row>86</xdr:row>
      <xdr:rowOff>94948</xdr:rowOff>
    </xdr:to>
    <xdr:sp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4351000" y="14738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79725</xdr:rowOff>
    </xdr:from>
    <xdr:ext cx="762000" cy="259045"/>
    <xdr:sp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020800" y="14824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141816</xdr:rowOff>
    </xdr:from>
    <xdr:to>
      <xdr:col>64</xdr:col>
      <xdr:colOff>152400</xdr:colOff>
      <xdr:row>86</xdr:row>
      <xdr:rowOff>71966</xdr:rowOff>
    </xdr:to>
    <xdr:sp textlink="">
      <xdr:nvSpPr>
        <xdr:cNvPr id="271" name="フローチャート: 判断 270">
          <a:extLst>
            <a:ext uri="{FF2B5EF4-FFF2-40B4-BE49-F238E27FC236}">
              <a16:creationId xmlns:a16="http://schemas.microsoft.com/office/drawing/2014/main" id="{00000000-0008-0000-0300-00000F010000}"/>
            </a:ext>
          </a:extLst>
        </xdr:cNvPr>
        <xdr:cNvSpPr/>
      </xdr:nvSpPr>
      <xdr:spPr>
        <a:xfrm>
          <a:off x="13462000" y="14715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56743</xdr:rowOff>
    </xdr:from>
    <xdr:ext cx="762000" cy="259045"/>
    <xdr:sp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3131800" y="14801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82</xdr:row>
      <xdr:rowOff>35682</xdr:rowOff>
    </xdr:from>
    <xdr:to>
      <xdr:col>81</xdr:col>
      <xdr:colOff>95250</xdr:colOff>
      <xdr:row>82</xdr:row>
      <xdr:rowOff>137282</xdr:rowOff>
    </xdr:to>
    <xdr:sp textlink="">
      <xdr:nvSpPr>
        <xdr:cNvPr id="278" name="楕円 277">
          <a:extLst>
            <a:ext uri="{FF2B5EF4-FFF2-40B4-BE49-F238E27FC236}">
              <a16:creationId xmlns:a16="http://schemas.microsoft.com/office/drawing/2014/main" id="{00000000-0008-0000-0300-000016010000}"/>
            </a:ext>
          </a:extLst>
        </xdr:cNvPr>
        <xdr:cNvSpPr/>
      </xdr:nvSpPr>
      <xdr:spPr>
        <a:xfrm>
          <a:off x="16967200" y="14094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81</xdr:row>
      <xdr:rowOff>128409</xdr:rowOff>
    </xdr:from>
    <xdr:ext cx="762000" cy="259045"/>
    <xdr:sp textlink="">
      <xdr:nvSpPr>
        <xdr:cNvPr id="279" name="給与水準   （国との比較）該当値テキスト">
          <a:extLst>
            <a:ext uri="{FF2B5EF4-FFF2-40B4-BE49-F238E27FC236}">
              <a16:creationId xmlns:a16="http://schemas.microsoft.com/office/drawing/2014/main" id="{00000000-0008-0000-0300-000017010000}"/>
            </a:ext>
          </a:extLst>
        </xdr:cNvPr>
        <xdr:cNvSpPr txBox="1"/>
      </xdr:nvSpPr>
      <xdr:spPr>
        <a:xfrm>
          <a:off x="17106900" y="140158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82</xdr:row>
      <xdr:rowOff>116114</xdr:rowOff>
    </xdr:from>
    <xdr:to>
      <xdr:col>77</xdr:col>
      <xdr:colOff>95250</xdr:colOff>
      <xdr:row>83</xdr:row>
      <xdr:rowOff>46264</xdr:rowOff>
    </xdr:to>
    <xdr:sp textlink="">
      <xdr:nvSpPr>
        <xdr:cNvPr id="280" name="楕円 279">
          <a:extLst>
            <a:ext uri="{FF2B5EF4-FFF2-40B4-BE49-F238E27FC236}">
              <a16:creationId xmlns:a16="http://schemas.microsoft.com/office/drawing/2014/main" id="{00000000-0008-0000-0300-000018010000}"/>
            </a:ext>
          </a:extLst>
        </xdr:cNvPr>
        <xdr:cNvSpPr/>
      </xdr:nvSpPr>
      <xdr:spPr>
        <a:xfrm>
          <a:off x="16129000" y="14175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81</xdr:row>
      <xdr:rowOff>56441</xdr:rowOff>
    </xdr:from>
    <xdr:ext cx="736600" cy="259045"/>
    <xdr:sp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5798800" y="139438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82</xdr:row>
      <xdr:rowOff>1209</xdr:rowOff>
    </xdr:from>
    <xdr:to>
      <xdr:col>73</xdr:col>
      <xdr:colOff>44450</xdr:colOff>
      <xdr:row>82</xdr:row>
      <xdr:rowOff>102809</xdr:rowOff>
    </xdr:to>
    <xdr:sp textlink="">
      <xdr:nvSpPr>
        <xdr:cNvPr id="282" name="楕円 281">
          <a:extLst>
            <a:ext uri="{FF2B5EF4-FFF2-40B4-BE49-F238E27FC236}">
              <a16:creationId xmlns:a16="http://schemas.microsoft.com/office/drawing/2014/main" id="{00000000-0008-0000-0300-00001A010000}"/>
            </a:ext>
          </a:extLst>
        </xdr:cNvPr>
        <xdr:cNvSpPr/>
      </xdr:nvSpPr>
      <xdr:spPr>
        <a:xfrm>
          <a:off x="15240000" y="14060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80</xdr:row>
      <xdr:rowOff>112986</xdr:rowOff>
    </xdr:from>
    <xdr:ext cx="762000" cy="259045"/>
    <xdr:sp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909800" y="138289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81</xdr:row>
      <xdr:rowOff>34773</xdr:rowOff>
    </xdr:from>
    <xdr:to>
      <xdr:col>68</xdr:col>
      <xdr:colOff>203200</xdr:colOff>
      <xdr:row>81</xdr:row>
      <xdr:rowOff>136373</xdr:rowOff>
    </xdr:to>
    <xdr:sp textlink="">
      <xdr:nvSpPr>
        <xdr:cNvPr id="284" name="楕円 283">
          <a:extLst>
            <a:ext uri="{FF2B5EF4-FFF2-40B4-BE49-F238E27FC236}">
              <a16:creationId xmlns:a16="http://schemas.microsoft.com/office/drawing/2014/main" id="{00000000-0008-0000-0300-00001C010000}"/>
            </a:ext>
          </a:extLst>
        </xdr:cNvPr>
        <xdr:cNvSpPr/>
      </xdr:nvSpPr>
      <xdr:spPr>
        <a:xfrm>
          <a:off x="14351000" y="13922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79</xdr:row>
      <xdr:rowOff>146550</xdr:rowOff>
    </xdr:from>
    <xdr:ext cx="762000" cy="259045"/>
    <xdr:sp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4020800" y="136911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81</xdr:row>
      <xdr:rowOff>11793</xdr:rowOff>
    </xdr:from>
    <xdr:to>
      <xdr:col>64</xdr:col>
      <xdr:colOff>152400</xdr:colOff>
      <xdr:row>81</xdr:row>
      <xdr:rowOff>113393</xdr:rowOff>
    </xdr:to>
    <xdr:sp textlink="">
      <xdr:nvSpPr>
        <xdr:cNvPr id="286" name="楕円 285">
          <a:extLst>
            <a:ext uri="{FF2B5EF4-FFF2-40B4-BE49-F238E27FC236}">
              <a16:creationId xmlns:a16="http://schemas.microsoft.com/office/drawing/2014/main" id="{00000000-0008-0000-0300-00001E010000}"/>
            </a:ext>
          </a:extLst>
        </xdr:cNvPr>
        <xdr:cNvSpPr/>
      </xdr:nvSpPr>
      <xdr:spPr>
        <a:xfrm>
          <a:off x="13462000" y="13899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79</xdr:row>
      <xdr:rowOff>123570</xdr:rowOff>
    </xdr:from>
    <xdr:ext cx="762000" cy="259045"/>
    <xdr:sp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131800" y="13668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textlink="">
      <xdr:nvSpPr>
        <xdr:cNvPr id="288" name="正方形/長方形 287">
          <a:extLst>
            <a:ext uri="{FF2B5EF4-FFF2-40B4-BE49-F238E27FC236}">
              <a16:creationId xmlns:a16="http://schemas.microsoft.com/office/drawing/2014/main" id="{00000000-0008-0000-0300-000020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textlink="">
      <xdr:nvSpPr>
        <xdr:cNvPr id="290" name="テキスト ボックス 289">
          <a:extLst>
            <a:ext uri="{FF2B5EF4-FFF2-40B4-BE49-F238E27FC236}">
              <a16:creationId xmlns:a16="http://schemas.microsoft.com/office/drawing/2014/main" id="{00000000-0008-0000-0300-000022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[23.83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textlink="">
      <xdr:nvSpPr>
        <xdr:cNvPr id="291" name="正方形/長方形 290">
          <a:extLst>
            <a:ext uri="{FF2B5EF4-FFF2-40B4-BE49-F238E27FC236}">
              <a16:creationId xmlns:a16="http://schemas.microsoft.com/office/drawing/2014/main" id="{00000000-0008-0000-0300-000023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textlink="">
      <xdr:nvSpPr>
        <xdr:cNvPr id="292" name="正方形/長方形 291">
          <a:extLst>
            <a:ext uri="{FF2B5EF4-FFF2-40B4-BE49-F238E27FC236}">
              <a16:creationId xmlns:a16="http://schemas.microsoft.com/office/drawing/2014/main" id="{00000000-0008-0000-0300-000024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textlink="">
      <xdr:nvSpPr>
        <xdr:cNvPr id="293" name="正方形/長方形 292">
          <a:extLst>
            <a:ext uri="{FF2B5EF4-FFF2-40B4-BE49-F238E27FC236}">
              <a16:creationId xmlns:a16="http://schemas.microsoft.com/office/drawing/2014/main" id="{00000000-0008-0000-0300-000025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textlink="">
      <xdr:nvSpPr>
        <xdr:cNvPr id="294" name="正方形/長方形 293">
          <a:extLst>
            <a:ext uri="{FF2B5EF4-FFF2-40B4-BE49-F238E27FC236}">
              <a16:creationId xmlns:a16="http://schemas.microsoft.com/office/drawing/2014/main" id="{00000000-0008-0000-0300-000026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textlink="">
      <xdr:nvSpPr>
        <xdr:cNvPr id="295" name="正方形/長方形 294">
          <a:extLst>
            <a:ext uri="{FF2B5EF4-FFF2-40B4-BE49-F238E27FC236}">
              <a16:creationId xmlns:a16="http://schemas.microsoft.com/office/drawing/2014/main" id="{00000000-0008-0000-0300-000027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100</xdr:col>
      <xdr:colOff>127000</xdr:colOff>
      <xdr:row>54</xdr:row>
      <xdr:rowOff>12700</xdr:rowOff>
    </xdr:from>
    <xdr:to>
      <xdr:col>106</xdr:col>
      <xdr:colOff>139700</xdr:colOff>
      <xdr:row>55</xdr:row>
      <xdr:rowOff>95250</xdr:rowOff>
    </xdr:to>
    <xdr:sp textlink="">
      <xdr:nvSpPr>
        <xdr:cNvPr id="296" name="正方形/長方形 295">
          <a:extLst>
            <a:ext uri="{FF2B5EF4-FFF2-40B4-BE49-F238E27FC236}">
              <a16:creationId xmlns:a16="http://schemas.microsoft.com/office/drawing/2014/main" id="{00000000-0008-0000-0300-000028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textlink="">
      <xdr:nvSpPr>
        <xdr:cNvPr id="297" name="正方形/長方形 296">
          <a:extLst>
            <a:ext uri="{FF2B5EF4-FFF2-40B4-BE49-F238E27FC236}">
              <a16:creationId xmlns:a16="http://schemas.microsoft.com/office/drawing/2014/main" id="{00000000-0008-0000-0300-000029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textlink="">
      <xdr:nvSpPr>
        <xdr:cNvPr id="298" name="正方形/長方形 297">
          <a:extLst>
            <a:ext uri="{FF2B5EF4-FFF2-40B4-BE49-F238E27FC236}">
              <a16:creationId xmlns:a16="http://schemas.microsoft.com/office/drawing/2014/main" id="{00000000-0008-0000-0300-00002A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textlink="">
      <xdr:nvSpPr>
        <xdr:cNvPr id="299" name="正方形/長方形 298">
          <a:extLst>
            <a:ext uri="{FF2B5EF4-FFF2-40B4-BE49-F238E27FC236}">
              <a16:creationId xmlns:a16="http://schemas.microsoft.com/office/drawing/2014/main" id="{00000000-0008-0000-0300-00002B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textlink="" fLocksText="0">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離島同士の合併による行政サービスの低下を招かないよう総合支所・分庁併用方式を採用しているため、人口</a:t>
          </a:r>
          <a:r>
            <a:rPr kumimoji="1" lang="en-US" altLang="ja-JP" sz="1100">
              <a:solidFill>
                <a:schemeClr val="dk1"/>
              </a:solidFill>
              <a:effectLst/>
              <a:latin typeface="+mn-lt"/>
              <a:ea typeface="+mn-ea"/>
              <a:cs typeface="+mn-cs"/>
            </a:rPr>
            <a:t>1,000</a:t>
          </a:r>
          <a:r>
            <a:rPr kumimoji="1" lang="ja-JP" altLang="ja-JP" sz="1100">
              <a:solidFill>
                <a:schemeClr val="dk1"/>
              </a:solidFill>
              <a:effectLst/>
              <a:latin typeface="+mn-lt"/>
              <a:ea typeface="+mn-ea"/>
              <a:cs typeface="+mn-cs"/>
            </a:rPr>
            <a:t>人当たり職員数は類似団体に比べ大きく上回っている。令和３年度の岩城橋開通により、町内４つの有人島が陸続きとなったことから、組織体系の見直し及び業務の簡素化・効率化、民間委託の活用など事務事業の見直しや施設の統廃合・集約化により、定員管理の適正化に努める。</a:t>
          </a:r>
          <a:endParaRPr lang="ja-JP" altLang="ja-JP" sz="1400">
            <a:effectLst/>
          </a:endParaRPr>
        </a:p>
      </xdr:txBody>
    </xdr:sp>
    <xdr:clientData/>
  </xdr:twoCellAnchor>
  <xdr:oneCellAnchor>
    <xdr:from>
      <xdr:col>61</xdr:col>
      <xdr:colOff>6350</xdr:colOff>
      <xdr:row>54</xdr:row>
      <xdr:rowOff>139700</xdr:rowOff>
    </xdr:from>
    <xdr:ext cx="349839" cy="225703"/>
    <xdr:sp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66</xdr:row>
      <xdr:rowOff>82550</xdr:rowOff>
    </xdr:from>
    <xdr:to>
      <xdr:col>85</xdr:col>
      <xdr:colOff>95250</xdr:colOff>
      <xdr:row>66</xdr:row>
      <xdr:rowOff>82550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111777</xdr:rowOff>
    </xdr:from>
    <xdr:ext cx="762000" cy="259045"/>
    <xdr:sp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76200</xdr:rowOff>
    </xdr:from>
    <xdr:to>
      <xdr:col>85</xdr:col>
      <xdr:colOff>95250</xdr:colOff>
      <xdr:row>59</xdr:row>
      <xdr:rowOff>76200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58</xdr:row>
      <xdr:rowOff>105427</xdr:rowOff>
    </xdr:from>
    <xdr:ext cx="762000" cy="259045"/>
    <xdr:sp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textlink="">
      <xdr:nvSpPr>
        <xdr:cNvPr id="312" name="定員管理の状況グラフ枠">
          <a:extLst>
            <a:ext uri="{FF2B5EF4-FFF2-40B4-BE49-F238E27FC236}">
              <a16:creationId xmlns:a16="http://schemas.microsoft.com/office/drawing/2014/main" id="{00000000-0008-0000-0300-000038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163195</xdr:rowOff>
    </xdr:from>
    <xdr:to>
      <xdr:col>81</xdr:col>
      <xdr:colOff>44450</xdr:colOff>
      <xdr:row>66</xdr:row>
      <xdr:rowOff>26448</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flipV="1">
          <a:off x="17018000" y="10107295"/>
          <a:ext cx="0" cy="123485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65</xdr:row>
      <xdr:rowOff>169975</xdr:rowOff>
    </xdr:from>
    <xdr:ext cx="762000" cy="259045"/>
    <xdr:sp textlink="">
      <xdr:nvSpPr>
        <xdr:cNvPr id="314" name="定員管理の状況最小値テキスト">
          <a:extLst>
            <a:ext uri="{FF2B5EF4-FFF2-40B4-BE49-F238E27FC236}">
              <a16:creationId xmlns:a16="http://schemas.microsoft.com/office/drawing/2014/main" id="{00000000-0008-0000-0300-00003A010000}"/>
            </a:ext>
          </a:extLst>
        </xdr:cNvPr>
        <xdr:cNvSpPr txBox="1"/>
      </xdr:nvSpPr>
      <xdr:spPr>
        <a:xfrm>
          <a:off x="17106900" y="11314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26448</xdr:rowOff>
    </xdr:from>
    <xdr:to>
      <xdr:col>81</xdr:col>
      <xdr:colOff>133350</xdr:colOff>
      <xdr:row>66</xdr:row>
      <xdr:rowOff>26448</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6929100" y="11342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78122</xdr:rowOff>
    </xdr:from>
    <xdr:ext cx="762000" cy="259045"/>
    <xdr:sp textlink="">
      <xdr:nvSpPr>
        <xdr:cNvPr id="316" name="定員管理の状況最大値テキスト">
          <a:extLst>
            <a:ext uri="{FF2B5EF4-FFF2-40B4-BE49-F238E27FC236}">
              <a16:creationId xmlns:a16="http://schemas.microsoft.com/office/drawing/2014/main" id="{00000000-0008-0000-0300-00003C010000}"/>
            </a:ext>
          </a:extLst>
        </xdr:cNvPr>
        <xdr:cNvSpPr txBox="1"/>
      </xdr:nvSpPr>
      <xdr:spPr>
        <a:xfrm>
          <a:off x="17106900" y="9850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163195</xdr:rowOff>
    </xdr:from>
    <xdr:to>
      <xdr:col>81</xdr:col>
      <xdr:colOff>133350</xdr:colOff>
      <xdr:row>58</xdr:row>
      <xdr:rowOff>163195</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929100" y="101072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64</xdr:row>
      <xdr:rowOff>53245</xdr:rowOff>
    </xdr:from>
    <xdr:to>
      <xdr:col>81</xdr:col>
      <xdr:colOff>44450</xdr:colOff>
      <xdr:row>64</xdr:row>
      <xdr:rowOff>79787</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flipV="1">
          <a:off x="16179800" y="11026045"/>
          <a:ext cx="838200" cy="26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128668</xdr:rowOff>
    </xdr:from>
    <xdr:ext cx="762000" cy="259045"/>
    <xdr:sp textlink="">
      <xdr:nvSpPr>
        <xdr:cNvPr id="319" name="定員管理の状況平均値テキスト">
          <a:extLst>
            <a:ext uri="{FF2B5EF4-FFF2-40B4-BE49-F238E27FC236}">
              <a16:creationId xmlns:a16="http://schemas.microsoft.com/office/drawing/2014/main" id="{00000000-0008-0000-0300-00003F010000}"/>
            </a:ext>
          </a:extLst>
        </xdr:cNvPr>
        <xdr:cNvSpPr txBox="1"/>
      </xdr:nvSpPr>
      <xdr:spPr>
        <a:xfrm>
          <a:off x="17106900" y="1024421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112141</xdr:rowOff>
    </xdr:from>
    <xdr:to>
      <xdr:col>81</xdr:col>
      <xdr:colOff>95250</xdr:colOff>
      <xdr:row>61</xdr:row>
      <xdr:rowOff>42291</xdr:rowOff>
    </xdr:to>
    <xdr:sp textlink="">
      <xdr:nvSpPr>
        <xdr:cNvPr id="320" name="フローチャート: 判断 319">
          <a:extLst>
            <a:ext uri="{FF2B5EF4-FFF2-40B4-BE49-F238E27FC236}">
              <a16:creationId xmlns:a16="http://schemas.microsoft.com/office/drawing/2014/main" id="{00000000-0008-0000-0300-000040010000}"/>
            </a:ext>
          </a:extLst>
        </xdr:cNvPr>
        <xdr:cNvSpPr/>
      </xdr:nvSpPr>
      <xdr:spPr>
        <a:xfrm>
          <a:off x="16967200" y="10399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64</xdr:row>
      <xdr:rowOff>55658</xdr:rowOff>
    </xdr:from>
    <xdr:to>
      <xdr:col>77</xdr:col>
      <xdr:colOff>44450</xdr:colOff>
      <xdr:row>64</xdr:row>
      <xdr:rowOff>79787</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5290800" y="11028458"/>
          <a:ext cx="889000" cy="24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96456</xdr:rowOff>
    </xdr:from>
    <xdr:to>
      <xdr:col>77</xdr:col>
      <xdr:colOff>95250</xdr:colOff>
      <xdr:row>61</xdr:row>
      <xdr:rowOff>26606</xdr:rowOff>
    </xdr:to>
    <xdr:sp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6129000" y="10383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36783</xdr:rowOff>
    </xdr:from>
    <xdr:ext cx="736600" cy="259045"/>
    <xdr:sp textlink="">
      <xdr:nvSpPr>
        <xdr:cNvPr id="323" name="テキスト ボックス 322">
          <a:extLst>
            <a:ext uri="{FF2B5EF4-FFF2-40B4-BE49-F238E27FC236}">
              <a16:creationId xmlns:a16="http://schemas.microsoft.com/office/drawing/2014/main" id="{00000000-0008-0000-0300-000043010000}"/>
            </a:ext>
          </a:extLst>
        </xdr:cNvPr>
        <xdr:cNvSpPr txBox="1"/>
      </xdr:nvSpPr>
      <xdr:spPr>
        <a:xfrm>
          <a:off x="15798800" y="101523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64</xdr:row>
      <xdr:rowOff>55658</xdr:rowOff>
    </xdr:from>
    <xdr:to>
      <xdr:col>72</xdr:col>
      <xdr:colOff>203200</xdr:colOff>
      <xdr:row>64</xdr:row>
      <xdr:rowOff>115380</xdr:rowOff>
    </xdr:to>
    <xdr:cxnSp macro="">
      <xdr:nvCxnSpPr>
        <xdr:cNvPr id="324" name="直線コネクタ 323">
          <a:extLst>
            <a:ext uri="{FF2B5EF4-FFF2-40B4-BE49-F238E27FC236}">
              <a16:creationId xmlns:a16="http://schemas.microsoft.com/office/drawing/2014/main" id="{00000000-0008-0000-0300-000044010000}"/>
            </a:ext>
          </a:extLst>
        </xdr:cNvPr>
        <xdr:cNvCxnSpPr/>
      </xdr:nvCxnSpPr>
      <xdr:spPr>
        <a:xfrm flipV="1">
          <a:off x="14401800" y="11028458"/>
          <a:ext cx="889000" cy="59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84995</xdr:rowOff>
    </xdr:from>
    <xdr:to>
      <xdr:col>73</xdr:col>
      <xdr:colOff>44450</xdr:colOff>
      <xdr:row>61</xdr:row>
      <xdr:rowOff>15145</xdr:rowOff>
    </xdr:to>
    <xdr:sp textlink="">
      <xdr:nvSpPr>
        <xdr:cNvPr id="325" name="フローチャート: 判断 324">
          <a:extLst>
            <a:ext uri="{FF2B5EF4-FFF2-40B4-BE49-F238E27FC236}">
              <a16:creationId xmlns:a16="http://schemas.microsoft.com/office/drawing/2014/main" id="{00000000-0008-0000-0300-000045010000}"/>
            </a:ext>
          </a:extLst>
        </xdr:cNvPr>
        <xdr:cNvSpPr/>
      </xdr:nvSpPr>
      <xdr:spPr>
        <a:xfrm>
          <a:off x="15240000" y="10371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25322</xdr:rowOff>
    </xdr:from>
    <xdr:ext cx="762000" cy="259045"/>
    <xdr:sp textlink="">
      <xdr:nvSpPr>
        <xdr:cNvPr id="326" name="テキスト ボックス 325">
          <a:extLst>
            <a:ext uri="{FF2B5EF4-FFF2-40B4-BE49-F238E27FC236}">
              <a16:creationId xmlns:a16="http://schemas.microsoft.com/office/drawing/2014/main" id="{00000000-0008-0000-0300-000046010000}"/>
            </a:ext>
          </a:extLst>
        </xdr:cNvPr>
        <xdr:cNvSpPr txBox="1"/>
      </xdr:nvSpPr>
      <xdr:spPr>
        <a:xfrm>
          <a:off x="14909800" y="101408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64</xdr:row>
      <xdr:rowOff>88233</xdr:rowOff>
    </xdr:from>
    <xdr:to>
      <xdr:col>68</xdr:col>
      <xdr:colOff>152400</xdr:colOff>
      <xdr:row>64</xdr:row>
      <xdr:rowOff>115380</xdr:rowOff>
    </xdr:to>
    <xdr:cxnSp macro="">
      <xdr:nvCxnSpPr>
        <xdr:cNvPr id="327" name="直線コネクタ 326">
          <a:extLst>
            <a:ext uri="{FF2B5EF4-FFF2-40B4-BE49-F238E27FC236}">
              <a16:creationId xmlns:a16="http://schemas.microsoft.com/office/drawing/2014/main" id="{00000000-0008-0000-0300-000047010000}"/>
            </a:ext>
          </a:extLst>
        </xdr:cNvPr>
        <xdr:cNvCxnSpPr/>
      </xdr:nvCxnSpPr>
      <xdr:spPr>
        <a:xfrm>
          <a:off x="13512800" y="11061033"/>
          <a:ext cx="889000" cy="27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63278</xdr:rowOff>
    </xdr:from>
    <xdr:to>
      <xdr:col>68</xdr:col>
      <xdr:colOff>203200</xdr:colOff>
      <xdr:row>60</xdr:row>
      <xdr:rowOff>164878</xdr:rowOff>
    </xdr:to>
    <xdr:sp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4351000" y="103502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3605</xdr:rowOff>
    </xdr:from>
    <xdr:ext cx="762000" cy="259045"/>
    <xdr:sp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4020800" y="101191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56642</xdr:rowOff>
    </xdr:from>
    <xdr:to>
      <xdr:col>64</xdr:col>
      <xdr:colOff>152400</xdr:colOff>
      <xdr:row>60</xdr:row>
      <xdr:rowOff>158242</xdr:rowOff>
    </xdr:to>
    <xdr:sp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3462000" y="10343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168419</xdr:rowOff>
    </xdr:from>
    <xdr:ext cx="762000" cy="259045"/>
    <xdr:sp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3131800" y="10112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64</xdr:row>
      <xdr:rowOff>2445</xdr:rowOff>
    </xdr:from>
    <xdr:to>
      <xdr:col>81</xdr:col>
      <xdr:colOff>95250</xdr:colOff>
      <xdr:row>64</xdr:row>
      <xdr:rowOff>104045</xdr:rowOff>
    </xdr:to>
    <xdr:sp textlink="">
      <xdr:nvSpPr>
        <xdr:cNvPr id="337" name="楕円 336">
          <a:extLst>
            <a:ext uri="{FF2B5EF4-FFF2-40B4-BE49-F238E27FC236}">
              <a16:creationId xmlns:a16="http://schemas.microsoft.com/office/drawing/2014/main" id="{00000000-0008-0000-0300-000051010000}"/>
            </a:ext>
          </a:extLst>
        </xdr:cNvPr>
        <xdr:cNvSpPr/>
      </xdr:nvSpPr>
      <xdr:spPr>
        <a:xfrm>
          <a:off x="16967200" y="10975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63</xdr:row>
      <xdr:rowOff>145972</xdr:rowOff>
    </xdr:from>
    <xdr:ext cx="762000" cy="259045"/>
    <xdr:sp textlink="">
      <xdr:nvSpPr>
        <xdr:cNvPr id="338" name="定員管理の状況該当値テキスト">
          <a:extLst>
            <a:ext uri="{FF2B5EF4-FFF2-40B4-BE49-F238E27FC236}">
              <a16:creationId xmlns:a16="http://schemas.microsoft.com/office/drawing/2014/main" id="{00000000-0008-0000-0300-000052010000}"/>
            </a:ext>
          </a:extLst>
        </xdr:cNvPr>
        <xdr:cNvSpPr txBox="1"/>
      </xdr:nvSpPr>
      <xdr:spPr>
        <a:xfrm>
          <a:off x="17106900" y="109473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64</xdr:row>
      <xdr:rowOff>28987</xdr:rowOff>
    </xdr:from>
    <xdr:to>
      <xdr:col>77</xdr:col>
      <xdr:colOff>95250</xdr:colOff>
      <xdr:row>64</xdr:row>
      <xdr:rowOff>130587</xdr:rowOff>
    </xdr:to>
    <xdr:sp textlink="">
      <xdr:nvSpPr>
        <xdr:cNvPr id="339" name="楕円 338">
          <a:extLst>
            <a:ext uri="{FF2B5EF4-FFF2-40B4-BE49-F238E27FC236}">
              <a16:creationId xmlns:a16="http://schemas.microsoft.com/office/drawing/2014/main" id="{00000000-0008-0000-0300-000053010000}"/>
            </a:ext>
          </a:extLst>
        </xdr:cNvPr>
        <xdr:cNvSpPr/>
      </xdr:nvSpPr>
      <xdr:spPr>
        <a:xfrm>
          <a:off x="16129000" y="11001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64</xdr:row>
      <xdr:rowOff>115364</xdr:rowOff>
    </xdr:from>
    <xdr:ext cx="736600" cy="259045"/>
    <xdr:sp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5798800" y="110881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64</xdr:row>
      <xdr:rowOff>4858</xdr:rowOff>
    </xdr:from>
    <xdr:to>
      <xdr:col>73</xdr:col>
      <xdr:colOff>44450</xdr:colOff>
      <xdr:row>64</xdr:row>
      <xdr:rowOff>106458</xdr:rowOff>
    </xdr:to>
    <xdr:sp textlink="">
      <xdr:nvSpPr>
        <xdr:cNvPr id="341" name="楕円 340">
          <a:extLst>
            <a:ext uri="{FF2B5EF4-FFF2-40B4-BE49-F238E27FC236}">
              <a16:creationId xmlns:a16="http://schemas.microsoft.com/office/drawing/2014/main" id="{00000000-0008-0000-0300-000055010000}"/>
            </a:ext>
          </a:extLst>
        </xdr:cNvPr>
        <xdr:cNvSpPr/>
      </xdr:nvSpPr>
      <xdr:spPr>
        <a:xfrm>
          <a:off x="15240000" y="10977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64</xdr:row>
      <xdr:rowOff>91235</xdr:rowOff>
    </xdr:from>
    <xdr:ext cx="762000" cy="259045"/>
    <xdr:sp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4909800" y="110640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64</xdr:row>
      <xdr:rowOff>64580</xdr:rowOff>
    </xdr:from>
    <xdr:to>
      <xdr:col>68</xdr:col>
      <xdr:colOff>203200</xdr:colOff>
      <xdr:row>64</xdr:row>
      <xdr:rowOff>166180</xdr:rowOff>
    </xdr:to>
    <xdr:sp textlink="">
      <xdr:nvSpPr>
        <xdr:cNvPr id="343" name="楕円 342">
          <a:extLst>
            <a:ext uri="{FF2B5EF4-FFF2-40B4-BE49-F238E27FC236}">
              <a16:creationId xmlns:a16="http://schemas.microsoft.com/office/drawing/2014/main" id="{00000000-0008-0000-0300-000057010000}"/>
            </a:ext>
          </a:extLst>
        </xdr:cNvPr>
        <xdr:cNvSpPr/>
      </xdr:nvSpPr>
      <xdr:spPr>
        <a:xfrm>
          <a:off x="14351000" y="11037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64</xdr:row>
      <xdr:rowOff>150957</xdr:rowOff>
    </xdr:from>
    <xdr:ext cx="762000" cy="259045"/>
    <xdr:sp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4020800" y="11123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64</xdr:row>
      <xdr:rowOff>37433</xdr:rowOff>
    </xdr:from>
    <xdr:to>
      <xdr:col>64</xdr:col>
      <xdr:colOff>152400</xdr:colOff>
      <xdr:row>64</xdr:row>
      <xdr:rowOff>139033</xdr:rowOff>
    </xdr:to>
    <xdr:sp textlink="">
      <xdr:nvSpPr>
        <xdr:cNvPr id="345" name="楕円 344">
          <a:extLst>
            <a:ext uri="{FF2B5EF4-FFF2-40B4-BE49-F238E27FC236}">
              <a16:creationId xmlns:a16="http://schemas.microsoft.com/office/drawing/2014/main" id="{00000000-0008-0000-0300-000059010000}"/>
            </a:ext>
          </a:extLst>
        </xdr:cNvPr>
        <xdr:cNvSpPr/>
      </xdr:nvSpPr>
      <xdr:spPr>
        <a:xfrm>
          <a:off x="13462000" y="11010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64</xdr:row>
      <xdr:rowOff>123810</xdr:rowOff>
    </xdr:from>
    <xdr:ext cx="762000" cy="259045"/>
    <xdr:sp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3131800" y="11096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textlink="">
      <xdr:nvSpPr>
        <xdr:cNvPr id="347" name="正方形/長方形 346">
          <a:extLst>
            <a:ext uri="{FF2B5EF4-FFF2-40B4-BE49-F238E27FC236}">
              <a16:creationId xmlns:a16="http://schemas.microsoft.com/office/drawing/2014/main" id="{00000000-0008-0000-0300-00005B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textlink="">
      <xdr:nvSpPr>
        <xdr:cNvPr id="349" name="テキスト ボックス 348">
          <a:extLst>
            <a:ext uri="{FF2B5EF4-FFF2-40B4-BE49-F238E27FC236}">
              <a16:creationId xmlns:a16="http://schemas.microsoft.com/office/drawing/2014/main" id="{00000000-0008-0000-0300-00005D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[14.4%]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textlink="">
      <xdr:nvSpPr>
        <xdr:cNvPr id="350" name="正方形/長方形 349">
          <a:extLst>
            <a:ext uri="{FF2B5EF4-FFF2-40B4-BE49-F238E27FC236}">
              <a16:creationId xmlns:a16="http://schemas.microsoft.com/office/drawing/2014/main" id="{00000000-0008-0000-0300-00005E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textlink="">
      <xdr:nvSpPr>
        <xdr:cNvPr id="351" name="正方形/長方形 350">
          <a:extLst>
            <a:ext uri="{FF2B5EF4-FFF2-40B4-BE49-F238E27FC236}">
              <a16:creationId xmlns:a16="http://schemas.microsoft.com/office/drawing/2014/main" id="{00000000-0008-0000-0300-00005F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textlink="">
      <xdr:nvSpPr>
        <xdr:cNvPr id="352" name="正方形/長方形 351">
          <a:extLst>
            <a:ext uri="{FF2B5EF4-FFF2-40B4-BE49-F238E27FC236}">
              <a16:creationId xmlns:a16="http://schemas.microsoft.com/office/drawing/2014/main" id="{00000000-0008-0000-0300-000060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textlink="">
      <xdr:nvSpPr>
        <xdr:cNvPr id="353" name="正方形/長方形 352">
          <a:extLst>
            <a:ext uri="{FF2B5EF4-FFF2-40B4-BE49-F238E27FC236}">
              <a16:creationId xmlns:a16="http://schemas.microsoft.com/office/drawing/2014/main" id="{00000000-0008-0000-0300-000061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textlink="">
      <xdr:nvSpPr>
        <xdr:cNvPr id="354" name="正方形/長方形 353">
          <a:extLst>
            <a:ext uri="{FF2B5EF4-FFF2-40B4-BE49-F238E27FC236}">
              <a16:creationId xmlns:a16="http://schemas.microsoft.com/office/drawing/2014/main" id="{00000000-0008-0000-0300-000062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100</xdr:col>
      <xdr:colOff>127000</xdr:colOff>
      <xdr:row>31</xdr:row>
      <xdr:rowOff>146050</xdr:rowOff>
    </xdr:from>
    <xdr:to>
      <xdr:col>106</xdr:col>
      <xdr:colOff>139700</xdr:colOff>
      <xdr:row>33</xdr:row>
      <xdr:rowOff>57150</xdr:rowOff>
    </xdr:to>
    <xdr:sp textlink="">
      <xdr:nvSpPr>
        <xdr:cNvPr id="355" name="正方形/長方形 354">
          <a:extLst>
            <a:ext uri="{FF2B5EF4-FFF2-40B4-BE49-F238E27FC236}">
              <a16:creationId xmlns:a16="http://schemas.microsoft.com/office/drawing/2014/main" id="{00000000-0008-0000-0300-000063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textlink="">
      <xdr:nvSpPr>
        <xdr:cNvPr id="356" name="正方形/長方形 355">
          <a:extLst>
            <a:ext uri="{FF2B5EF4-FFF2-40B4-BE49-F238E27FC236}">
              <a16:creationId xmlns:a16="http://schemas.microsoft.com/office/drawing/2014/main" id="{00000000-0008-0000-0300-000064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textlink="">
      <xdr:nvSpPr>
        <xdr:cNvPr id="357" name="正方形/長方形 356">
          <a:extLst>
            <a:ext uri="{FF2B5EF4-FFF2-40B4-BE49-F238E27FC236}">
              <a16:creationId xmlns:a16="http://schemas.microsoft.com/office/drawing/2014/main" id="{00000000-0008-0000-0300-000065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textlink="">
      <xdr:nvSpPr>
        <xdr:cNvPr id="358" name="正方形/長方形 357">
          <a:extLst>
            <a:ext uri="{FF2B5EF4-FFF2-40B4-BE49-F238E27FC236}">
              <a16:creationId xmlns:a16="http://schemas.microsoft.com/office/drawing/2014/main" id="{00000000-0008-0000-0300-000066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textlink="" fLocksText="0">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元利償還金の額は</a:t>
          </a:r>
          <a:r>
            <a:rPr kumimoji="1" lang="ja-JP" altLang="en-US" sz="1100">
              <a:solidFill>
                <a:schemeClr val="dk1"/>
              </a:solidFill>
              <a:effectLst/>
              <a:latin typeface="+mn-lt"/>
              <a:ea typeface="+mn-ea"/>
              <a:cs typeface="+mn-cs"/>
            </a:rPr>
            <a:t>令和元年度に実施した最終処分場や令和</a:t>
          </a:r>
          <a:r>
            <a:rPr kumimoji="1" lang="en-US" altLang="ja-JP" sz="1100">
              <a:solidFill>
                <a:schemeClr val="dk1"/>
              </a:solidFill>
              <a:effectLst/>
              <a:latin typeface="+mn-lt"/>
              <a:ea typeface="+mn-ea"/>
              <a:cs typeface="+mn-cs"/>
            </a:rPr>
            <a:t>2</a:t>
          </a:r>
          <a:r>
            <a:rPr kumimoji="1" lang="ja-JP" altLang="en-US" sz="1100">
              <a:solidFill>
                <a:schemeClr val="dk1"/>
              </a:solidFill>
              <a:effectLst/>
              <a:latin typeface="+mn-lt"/>
              <a:ea typeface="+mn-ea"/>
              <a:cs typeface="+mn-cs"/>
            </a:rPr>
            <a:t>年度に実施した長崎桟橋改修工事の償還開始</a:t>
          </a:r>
          <a:r>
            <a:rPr kumimoji="1" lang="ja-JP" altLang="ja-JP" sz="1100">
              <a:solidFill>
                <a:schemeClr val="dk1"/>
              </a:solidFill>
              <a:effectLst/>
              <a:latin typeface="+mn-lt"/>
              <a:ea typeface="+mn-ea"/>
              <a:cs typeface="+mn-cs"/>
            </a:rPr>
            <a:t>に伴い</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し、単年度実質公債費比率は前年度より</a:t>
          </a:r>
          <a:r>
            <a:rPr kumimoji="1" lang="en-US" altLang="ja-JP" sz="1100">
              <a:solidFill>
                <a:schemeClr val="dk1"/>
              </a:solidFill>
              <a:effectLst/>
              <a:latin typeface="+mn-lt"/>
              <a:ea typeface="+mn-ea"/>
              <a:cs typeface="+mn-cs"/>
            </a:rPr>
            <a:t>0.42</a:t>
          </a:r>
          <a:r>
            <a:rPr kumimoji="1" lang="ja-JP" altLang="en-US" sz="1100">
              <a:solidFill>
                <a:schemeClr val="dk1"/>
              </a:solidFill>
              <a:effectLst/>
              <a:latin typeface="+mn-lt"/>
              <a:ea typeface="+mn-ea"/>
              <a:cs typeface="+mn-cs"/>
            </a:rPr>
            <a:t>ポイント上昇し、</a:t>
          </a:r>
          <a:r>
            <a:rPr kumimoji="1" lang="ja-JP" altLang="ja-JP" sz="1100">
              <a:solidFill>
                <a:schemeClr val="dk1"/>
              </a:solidFill>
              <a:effectLst/>
              <a:latin typeface="+mn-lt"/>
              <a:ea typeface="+mn-ea"/>
              <a:cs typeface="+mn-cs"/>
            </a:rPr>
            <a:t>３か年平均は</a:t>
          </a:r>
          <a:r>
            <a:rPr kumimoji="1" lang="en-US" altLang="ja-JP" sz="1100">
              <a:solidFill>
                <a:schemeClr val="dk1"/>
              </a:solidFill>
              <a:effectLst/>
              <a:latin typeface="+mn-lt"/>
              <a:ea typeface="+mn-ea"/>
              <a:cs typeface="+mn-cs"/>
            </a:rPr>
            <a:t>14.4</a:t>
          </a:r>
          <a:r>
            <a:rPr kumimoji="1" lang="ja-JP" altLang="ja-JP" sz="1100">
              <a:solidFill>
                <a:schemeClr val="dk1"/>
              </a:solidFill>
              <a:effectLst/>
              <a:latin typeface="+mn-lt"/>
              <a:ea typeface="+mn-ea"/>
              <a:cs typeface="+mn-cs"/>
            </a:rPr>
            <a:t>％と</a:t>
          </a:r>
          <a:r>
            <a:rPr kumimoji="1" lang="en-US" altLang="ja-JP" sz="1100">
              <a:solidFill>
                <a:schemeClr val="dk1"/>
              </a:solidFill>
              <a:effectLst/>
              <a:latin typeface="+mn-lt"/>
              <a:ea typeface="+mn-ea"/>
              <a:cs typeface="+mn-cs"/>
            </a:rPr>
            <a:t>0.7</a:t>
          </a:r>
          <a:r>
            <a:rPr kumimoji="1" lang="ja-JP" altLang="ja-JP" sz="1100">
              <a:solidFill>
                <a:schemeClr val="dk1"/>
              </a:solidFill>
              <a:effectLst/>
              <a:latin typeface="+mn-lt"/>
              <a:ea typeface="+mn-ea"/>
              <a:cs typeface="+mn-cs"/>
            </a:rPr>
            <a:t>ポイント上昇している。</a:t>
          </a:r>
          <a:endParaRPr lang="ja-JP" altLang="ja-JP" sz="1400">
            <a:effectLst/>
          </a:endParaRPr>
        </a:p>
        <a:p>
          <a:r>
            <a:rPr kumimoji="1" lang="ja-JP" altLang="ja-JP" sz="1100">
              <a:solidFill>
                <a:schemeClr val="dk1"/>
              </a:solidFill>
              <a:effectLst/>
              <a:latin typeface="+mn-lt"/>
              <a:ea typeface="+mn-ea"/>
              <a:cs typeface="+mn-cs"/>
            </a:rPr>
            <a:t>　合併後に実施した情報通信基盤整備事業等の大型普通建設事業の償還を徐々に終えていることもあり、令和元年度をピークに元利償還金等は減少傾向にある。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textlink="">
      <xdr:nvSpPr>
        <xdr:cNvPr id="371" name="公債費負担の状況グラフ枠">
          <a:extLst>
            <a:ext uri="{FF2B5EF4-FFF2-40B4-BE49-F238E27FC236}">
              <a16:creationId xmlns:a16="http://schemas.microsoft.com/office/drawing/2014/main" id="{00000000-0008-0000-0300-000073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42926</xdr:rowOff>
    </xdr:from>
    <xdr:to>
      <xdr:col>81</xdr:col>
      <xdr:colOff>44450</xdr:colOff>
      <xdr:row>43</xdr:row>
      <xdr:rowOff>138684</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flipV="1">
          <a:off x="17018000" y="6386576"/>
          <a:ext cx="0" cy="11244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110761</xdr:rowOff>
    </xdr:from>
    <xdr:ext cx="762000" cy="259045"/>
    <xdr:sp textlink="">
      <xdr:nvSpPr>
        <xdr:cNvPr id="373" name="公債費負担の状況最小値テキスト">
          <a:extLst>
            <a:ext uri="{FF2B5EF4-FFF2-40B4-BE49-F238E27FC236}">
              <a16:creationId xmlns:a16="http://schemas.microsoft.com/office/drawing/2014/main" id="{00000000-0008-0000-0300-000075010000}"/>
            </a:ext>
          </a:extLst>
        </xdr:cNvPr>
        <xdr:cNvSpPr txBox="1"/>
      </xdr:nvSpPr>
      <xdr:spPr>
        <a:xfrm>
          <a:off x="17106900" y="7483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43</xdr:row>
      <xdr:rowOff>138684</xdr:rowOff>
    </xdr:from>
    <xdr:to>
      <xdr:col>81</xdr:col>
      <xdr:colOff>133350</xdr:colOff>
      <xdr:row>43</xdr:row>
      <xdr:rowOff>138684</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6929100" y="75110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129303</xdr:rowOff>
    </xdr:from>
    <xdr:ext cx="762000" cy="259045"/>
    <xdr:sp textlink="">
      <xdr:nvSpPr>
        <xdr:cNvPr id="375" name="公債費負担の状況最大値テキスト">
          <a:extLst>
            <a:ext uri="{FF2B5EF4-FFF2-40B4-BE49-F238E27FC236}">
              <a16:creationId xmlns:a16="http://schemas.microsoft.com/office/drawing/2014/main" id="{00000000-0008-0000-0300-000077010000}"/>
            </a:ext>
          </a:extLst>
        </xdr:cNvPr>
        <xdr:cNvSpPr txBox="1"/>
      </xdr:nvSpPr>
      <xdr:spPr>
        <a:xfrm>
          <a:off x="17106900" y="6130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42926</xdr:rowOff>
    </xdr:from>
    <xdr:to>
      <xdr:col>81</xdr:col>
      <xdr:colOff>133350</xdr:colOff>
      <xdr:row>37</xdr:row>
      <xdr:rowOff>42926</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6929100" y="63865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43</xdr:row>
      <xdr:rowOff>32512</xdr:rowOff>
    </xdr:from>
    <xdr:to>
      <xdr:col>81</xdr:col>
      <xdr:colOff>44450</xdr:colOff>
      <xdr:row>43</xdr:row>
      <xdr:rowOff>66294</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6179800" y="7404862"/>
          <a:ext cx="838200" cy="33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99839</xdr:rowOff>
    </xdr:from>
    <xdr:ext cx="762000" cy="259045"/>
    <xdr:sp textlink="">
      <xdr:nvSpPr>
        <xdr:cNvPr id="378" name="公債費負担の状況平均値テキスト">
          <a:extLst>
            <a:ext uri="{FF2B5EF4-FFF2-40B4-BE49-F238E27FC236}">
              <a16:creationId xmlns:a16="http://schemas.microsoft.com/office/drawing/2014/main" id="{00000000-0008-0000-0300-00007A010000}"/>
            </a:ext>
          </a:extLst>
        </xdr:cNvPr>
        <xdr:cNvSpPr txBox="1"/>
      </xdr:nvSpPr>
      <xdr:spPr>
        <a:xfrm>
          <a:off x="17106900" y="695783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83312</xdr:rowOff>
    </xdr:from>
    <xdr:to>
      <xdr:col>81</xdr:col>
      <xdr:colOff>95250</xdr:colOff>
      <xdr:row>42</xdr:row>
      <xdr:rowOff>13462</xdr:rowOff>
    </xdr:to>
    <xdr:sp textlink="">
      <xdr:nvSpPr>
        <xdr:cNvPr id="379" name="フローチャート: 判断 378">
          <a:extLst>
            <a:ext uri="{FF2B5EF4-FFF2-40B4-BE49-F238E27FC236}">
              <a16:creationId xmlns:a16="http://schemas.microsoft.com/office/drawing/2014/main" id="{00000000-0008-0000-0300-00007B010000}"/>
            </a:ext>
          </a:extLst>
        </xdr:cNvPr>
        <xdr:cNvSpPr/>
      </xdr:nvSpPr>
      <xdr:spPr>
        <a:xfrm>
          <a:off x="16967200" y="711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43</xdr:row>
      <xdr:rowOff>13208</xdr:rowOff>
    </xdr:from>
    <xdr:to>
      <xdr:col>77</xdr:col>
      <xdr:colOff>44450</xdr:colOff>
      <xdr:row>43</xdr:row>
      <xdr:rowOff>32512</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5290800" y="7385558"/>
          <a:ext cx="8890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68834</xdr:rowOff>
    </xdr:from>
    <xdr:to>
      <xdr:col>77</xdr:col>
      <xdr:colOff>95250</xdr:colOff>
      <xdr:row>41</xdr:row>
      <xdr:rowOff>170434</xdr:rowOff>
    </xdr:to>
    <xdr:sp textlink="">
      <xdr:nvSpPr>
        <xdr:cNvPr id="381" name="フローチャート: 判断 380">
          <a:extLst>
            <a:ext uri="{FF2B5EF4-FFF2-40B4-BE49-F238E27FC236}">
              <a16:creationId xmlns:a16="http://schemas.microsoft.com/office/drawing/2014/main" id="{00000000-0008-0000-0300-00007D010000}"/>
            </a:ext>
          </a:extLst>
        </xdr:cNvPr>
        <xdr:cNvSpPr/>
      </xdr:nvSpPr>
      <xdr:spPr>
        <a:xfrm>
          <a:off x="16129000" y="7098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9161</xdr:rowOff>
    </xdr:from>
    <xdr:ext cx="736600" cy="259045"/>
    <xdr:sp textlink="">
      <xdr:nvSpPr>
        <xdr:cNvPr id="382" name="テキスト ボックス 381">
          <a:extLst>
            <a:ext uri="{FF2B5EF4-FFF2-40B4-BE49-F238E27FC236}">
              <a16:creationId xmlns:a16="http://schemas.microsoft.com/office/drawing/2014/main" id="{00000000-0008-0000-0300-00007E010000}"/>
            </a:ext>
          </a:extLst>
        </xdr:cNvPr>
        <xdr:cNvSpPr txBox="1"/>
      </xdr:nvSpPr>
      <xdr:spPr>
        <a:xfrm>
          <a:off x="15798800" y="68671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165354</xdr:rowOff>
    </xdr:from>
    <xdr:to>
      <xdr:col>72</xdr:col>
      <xdr:colOff>203200</xdr:colOff>
      <xdr:row>43</xdr:row>
      <xdr:rowOff>13208</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a:off x="14401800" y="7366254"/>
          <a:ext cx="8890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64008</xdr:rowOff>
    </xdr:from>
    <xdr:to>
      <xdr:col>73</xdr:col>
      <xdr:colOff>44450</xdr:colOff>
      <xdr:row>41</xdr:row>
      <xdr:rowOff>165608</xdr:rowOff>
    </xdr:to>
    <xdr:sp textlink="">
      <xdr:nvSpPr>
        <xdr:cNvPr id="384" name="フローチャート: 判断 383">
          <a:extLst>
            <a:ext uri="{FF2B5EF4-FFF2-40B4-BE49-F238E27FC236}">
              <a16:creationId xmlns:a16="http://schemas.microsoft.com/office/drawing/2014/main" id="{00000000-0008-0000-0300-000080010000}"/>
            </a:ext>
          </a:extLst>
        </xdr:cNvPr>
        <xdr:cNvSpPr/>
      </xdr:nvSpPr>
      <xdr:spPr>
        <a:xfrm>
          <a:off x="15240000" y="7093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4335</xdr:rowOff>
    </xdr:from>
    <xdr:ext cx="762000" cy="259045"/>
    <xdr:sp textlink="">
      <xdr:nvSpPr>
        <xdr:cNvPr id="385" name="テキスト ボックス 384">
          <a:extLst>
            <a:ext uri="{FF2B5EF4-FFF2-40B4-BE49-F238E27FC236}">
              <a16:creationId xmlns:a16="http://schemas.microsoft.com/office/drawing/2014/main" id="{00000000-0008-0000-0300-000081010000}"/>
            </a:ext>
          </a:extLst>
        </xdr:cNvPr>
        <xdr:cNvSpPr txBox="1"/>
      </xdr:nvSpPr>
      <xdr:spPr>
        <a:xfrm>
          <a:off x="14909800" y="68623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42</xdr:row>
      <xdr:rowOff>165354</xdr:rowOff>
    </xdr:from>
    <xdr:to>
      <xdr:col>68</xdr:col>
      <xdr:colOff>152400</xdr:colOff>
      <xdr:row>42</xdr:row>
      <xdr:rowOff>165354</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3512800" y="736625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49530</xdr:rowOff>
    </xdr:from>
    <xdr:to>
      <xdr:col>68</xdr:col>
      <xdr:colOff>203200</xdr:colOff>
      <xdr:row>41</xdr:row>
      <xdr:rowOff>151130</xdr:rowOff>
    </xdr:to>
    <xdr:sp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4351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161307</xdr:rowOff>
    </xdr:from>
    <xdr:ext cx="762000" cy="259045"/>
    <xdr:sp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4020800" y="6847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49530</xdr:rowOff>
    </xdr:from>
    <xdr:to>
      <xdr:col>64</xdr:col>
      <xdr:colOff>152400</xdr:colOff>
      <xdr:row>41</xdr:row>
      <xdr:rowOff>151130</xdr:rowOff>
    </xdr:to>
    <xdr:sp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3462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161307</xdr:rowOff>
    </xdr:from>
    <xdr:ext cx="762000" cy="259045"/>
    <xdr:sp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3131800" y="6847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43</xdr:row>
      <xdr:rowOff>15494</xdr:rowOff>
    </xdr:from>
    <xdr:to>
      <xdr:col>81</xdr:col>
      <xdr:colOff>95250</xdr:colOff>
      <xdr:row>43</xdr:row>
      <xdr:rowOff>117094</xdr:rowOff>
    </xdr:to>
    <xdr:sp textlink="">
      <xdr:nvSpPr>
        <xdr:cNvPr id="396" name="楕円 395">
          <a:extLst>
            <a:ext uri="{FF2B5EF4-FFF2-40B4-BE49-F238E27FC236}">
              <a16:creationId xmlns:a16="http://schemas.microsoft.com/office/drawing/2014/main" id="{00000000-0008-0000-0300-00008C010000}"/>
            </a:ext>
          </a:extLst>
        </xdr:cNvPr>
        <xdr:cNvSpPr/>
      </xdr:nvSpPr>
      <xdr:spPr>
        <a:xfrm>
          <a:off x="16967200" y="7387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42</xdr:row>
      <xdr:rowOff>82821</xdr:rowOff>
    </xdr:from>
    <xdr:ext cx="762000" cy="259045"/>
    <xdr:sp textlink="">
      <xdr:nvSpPr>
        <xdr:cNvPr id="397" name="公債費負担の状況該当値テキスト">
          <a:extLst>
            <a:ext uri="{FF2B5EF4-FFF2-40B4-BE49-F238E27FC236}">
              <a16:creationId xmlns:a16="http://schemas.microsoft.com/office/drawing/2014/main" id="{00000000-0008-0000-0300-00008D010000}"/>
            </a:ext>
          </a:extLst>
        </xdr:cNvPr>
        <xdr:cNvSpPr txBox="1"/>
      </xdr:nvSpPr>
      <xdr:spPr>
        <a:xfrm>
          <a:off x="17106900" y="72837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42</xdr:row>
      <xdr:rowOff>153162</xdr:rowOff>
    </xdr:from>
    <xdr:to>
      <xdr:col>77</xdr:col>
      <xdr:colOff>95250</xdr:colOff>
      <xdr:row>43</xdr:row>
      <xdr:rowOff>83312</xdr:rowOff>
    </xdr:to>
    <xdr:sp textlink="">
      <xdr:nvSpPr>
        <xdr:cNvPr id="398" name="楕円 397">
          <a:extLst>
            <a:ext uri="{FF2B5EF4-FFF2-40B4-BE49-F238E27FC236}">
              <a16:creationId xmlns:a16="http://schemas.microsoft.com/office/drawing/2014/main" id="{00000000-0008-0000-0300-00008E010000}"/>
            </a:ext>
          </a:extLst>
        </xdr:cNvPr>
        <xdr:cNvSpPr/>
      </xdr:nvSpPr>
      <xdr:spPr>
        <a:xfrm>
          <a:off x="16129000" y="7354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43</xdr:row>
      <xdr:rowOff>68089</xdr:rowOff>
    </xdr:from>
    <xdr:ext cx="736600" cy="259045"/>
    <xdr:sp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5798800" y="744043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42</xdr:row>
      <xdr:rowOff>133858</xdr:rowOff>
    </xdr:from>
    <xdr:to>
      <xdr:col>73</xdr:col>
      <xdr:colOff>44450</xdr:colOff>
      <xdr:row>43</xdr:row>
      <xdr:rowOff>64008</xdr:rowOff>
    </xdr:to>
    <xdr:sp textlink="">
      <xdr:nvSpPr>
        <xdr:cNvPr id="400" name="楕円 399">
          <a:extLst>
            <a:ext uri="{FF2B5EF4-FFF2-40B4-BE49-F238E27FC236}">
              <a16:creationId xmlns:a16="http://schemas.microsoft.com/office/drawing/2014/main" id="{00000000-0008-0000-0300-000090010000}"/>
            </a:ext>
          </a:extLst>
        </xdr:cNvPr>
        <xdr:cNvSpPr/>
      </xdr:nvSpPr>
      <xdr:spPr>
        <a:xfrm>
          <a:off x="15240000" y="7334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43</xdr:row>
      <xdr:rowOff>48785</xdr:rowOff>
    </xdr:from>
    <xdr:ext cx="762000" cy="259045"/>
    <xdr:sp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4909800" y="74211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42</xdr:row>
      <xdr:rowOff>114554</xdr:rowOff>
    </xdr:from>
    <xdr:to>
      <xdr:col>68</xdr:col>
      <xdr:colOff>203200</xdr:colOff>
      <xdr:row>43</xdr:row>
      <xdr:rowOff>44704</xdr:rowOff>
    </xdr:to>
    <xdr:sp textlink="">
      <xdr:nvSpPr>
        <xdr:cNvPr id="402" name="楕円 401">
          <a:extLst>
            <a:ext uri="{FF2B5EF4-FFF2-40B4-BE49-F238E27FC236}">
              <a16:creationId xmlns:a16="http://schemas.microsoft.com/office/drawing/2014/main" id="{00000000-0008-0000-0300-000092010000}"/>
            </a:ext>
          </a:extLst>
        </xdr:cNvPr>
        <xdr:cNvSpPr/>
      </xdr:nvSpPr>
      <xdr:spPr>
        <a:xfrm>
          <a:off x="14351000" y="7315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43</xdr:row>
      <xdr:rowOff>29481</xdr:rowOff>
    </xdr:from>
    <xdr:ext cx="762000" cy="259045"/>
    <xdr:sp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4020800" y="74018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114554</xdr:rowOff>
    </xdr:from>
    <xdr:to>
      <xdr:col>64</xdr:col>
      <xdr:colOff>152400</xdr:colOff>
      <xdr:row>43</xdr:row>
      <xdr:rowOff>44704</xdr:rowOff>
    </xdr:to>
    <xdr:sp textlink="">
      <xdr:nvSpPr>
        <xdr:cNvPr id="404" name="楕円 403">
          <a:extLst>
            <a:ext uri="{FF2B5EF4-FFF2-40B4-BE49-F238E27FC236}">
              <a16:creationId xmlns:a16="http://schemas.microsoft.com/office/drawing/2014/main" id="{00000000-0008-0000-0300-000094010000}"/>
            </a:ext>
          </a:extLst>
        </xdr:cNvPr>
        <xdr:cNvSpPr/>
      </xdr:nvSpPr>
      <xdr:spPr>
        <a:xfrm>
          <a:off x="13462000" y="7315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43</xdr:row>
      <xdr:rowOff>29481</xdr:rowOff>
    </xdr:from>
    <xdr:ext cx="762000" cy="259045"/>
    <xdr:sp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131800" y="74018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textlink="">
      <xdr:nvSpPr>
        <xdr:cNvPr id="406" name="正方形/長方形 405">
          <a:extLst>
            <a:ext uri="{FF2B5EF4-FFF2-40B4-BE49-F238E27FC236}">
              <a16:creationId xmlns:a16="http://schemas.microsoft.com/office/drawing/2014/main" id="{00000000-0008-0000-0300-000096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textlink="">
      <xdr:nvSpPr>
        <xdr:cNvPr id="408" name="テキスト ボックス 407">
          <a:extLst>
            <a:ext uri="{FF2B5EF4-FFF2-40B4-BE49-F238E27FC236}">
              <a16:creationId xmlns:a16="http://schemas.microsoft.com/office/drawing/2014/main" id="{00000000-0008-0000-0300-000098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[36.5%]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textlink="">
      <xdr:nvSpPr>
        <xdr:cNvPr id="409" name="正方形/長方形 408">
          <a:extLst>
            <a:ext uri="{FF2B5EF4-FFF2-40B4-BE49-F238E27FC236}">
              <a16:creationId xmlns:a16="http://schemas.microsoft.com/office/drawing/2014/main" id="{00000000-0008-0000-0300-000099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textlink="">
      <xdr:nvSpPr>
        <xdr:cNvPr id="410" name="正方形/長方形 409">
          <a:extLst>
            <a:ext uri="{FF2B5EF4-FFF2-40B4-BE49-F238E27FC236}">
              <a16:creationId xmlns:a16="http://schemas.microsoft.com/office/drawing/2014/main" id="{00000000-0008-0000-0300-00009A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textlink="">
      <xdr:nvSpPr>
        <xdr:cNvPr id="411" name="正方形/長方形 410">
          <a:extLst>
            <a:ext uri="{FF2B5EF4-FFF2-40B4-BE49-F238E27FC236}">
              <a16:creationId xmlns:a16="http://schemas.microsoft.com/office/drawing/2014/main" id="{00000000-0008-0000-0300-00009B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textlink="">
      <xdr:nvSpPr>
        <xdr:cNvPr id="412" name="正方形/長方形 411">
          <a:extLst>
            <a:ext uri="{FF2B5EF4-FFF2-40B4-BE49-F238E27FC236}">
              <a16:creationId xmlns:a16="http://schemas.microsoft.com/office/drawing/2014/main" id="{00000000-0008-0000-0300-00009C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textlink="">
      <xdr:nvSpPr>
        <xdr:cNvPr id="413" name="正方形/長方形 412">
          <a:extLst>
            <a:ext uri="{FF2B5EF4-FFF2-40B4-BE49-F238E27FC236}">
              <a16:creationId xmlns:a16="http://schemas.microsoft.com/office/drawing/2014/main" id="{00000000-0008-0000-0300-00009D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100</xdr:col>
      <xdr:colOff>127000</xdr:colOff>
      <xdr:row>9</xdr:row>
      <xdr:rowOff>107950</xdr:rowOff>
    </xdr:from>
    <xdr:to>
      <xdr:col>106</xdr:col>
      <xdr:colOff>139700</xdr:colOff>
      <xdr:row>11</xdr:row>
      <xdr:rowOff>19050</xdr:rowOff>
    </xdr:to>
    <xdr:sp textlink="">
      <xdr:nvSpPr>
        <xdr:cNvPr id="414" name="正方形/長方形 413">
          <a:extLst>
            <a:ext uri="{FF2B5EF4-FFF2-40B4-BE49-F238E27FC236}">
              <a16:creationId xmlns:a16="http://schemas.microsoft.com/office/drawing/2014/main" id="{00000000-0008-0000-0300-00009E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textlink="">
      <xdr:nvSpPr>
        <xdr:cNvPr id="415" name="正方形/長方形 414">
          <a:extLst>
            <a:ext uri="{FF2B5EF4-FFF2-40B4-BE49-F238E27FC236}">
              <a16:creationId xmlns:a16="http://schemas.microsoft.com/office/drawing/2014/main" id="{00000000-0008-0000-0300-00009F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textlink="">
      <xdr:nvSpPr>
        <xdr:cNvPr id="416" name="正方形/長方形 415">
          <a:extLst>
            <a:ext uri="{FF2B5EF4-FFF2-40B4-BE49-F238E27FC236}">
              <a16:creationId xmlns:a16="http://schemas.microsoft.com/office/drawing/2014/main" id="{00000000-0008-0000-0300-0000A0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textlink="">
      <xdr:nvSpPr>
        <xdr:cNvPr id="417" name="正方形/長方形 416">
          <a:extLst>
            <a:ext uri="{FF2B5EF4-FFF2-40B4-BE49-F238E27FC236}">
              <a16:creationId xmlns:a16="http://schemas.microsoft.com/office/drawing/2014/main" id="{00000000-0008-0000-0300-0000A1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textlink="" fLocksText="0">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年度は、</a:t>
          </a:r>
          <a:r>
            <a:rPr kumimoji="1" lang="ja-JP" altLang="en-US" sz="1100">
              <a:solidFill>
                <a:schemeClr val="dk1"/>
              </a:solidFill>
              <a:effectLst/>
              <a:latin typeface="+mn-lt"/>
              <a:ea typeface="+mn-ea"/>
              <a:cs typeface="+mn-cs"/>
            </a:rPr>
            <a:t>地方債の償還費の減少に伴う基準財政需要額算入見込額が減少したことと</a:t>
          </a:r>
          <a:r>
            <a:rPr kumimoji="1" lang="ja-JP" altLang="ja-JP" sz="1100">
              <a:solidFill>
                <a:schemeClr val="dk1"/>
              </a:solidFill>
              <a:effectLst/>
              <a:latin typeface="+mn-lt"/>
              <a:ea typeface="+mn-ea"/>
              <a:cs typeface="+mn-cs"/>
            </a:rPr>
            <a:t>給与改定に伴う人件費の増額などによる財源不足の補填として基金</a:t>
          </a:r>
          <a:r>
            <a:rPr kumimoji="1" lang="ja-JP" altLang="en-US" sz="1100">
              <a:solidFill>
                <a:schemeClr val="dk1"/>
              </a:solidFill>
              <a:effectLst/>
              <a:latin typeface="+mn-lt"/>
              <a:ea typeface="+mn-ea"/>
              <a:cs typeface="+mn-cs"/>
            </a:rPr>
            <a:t>の</a:t>
          </a:r>
          <a:r>
            <a:rPr kumimoji="1" lang="ja-JP" altLang="ja-JP" sz="1100">
              <a:solidFill>
                <a:schemeClr val="dk1"/>
              </a:solidFill>
              <a:effectLst/>
              <a:latin typeface="+mn-lt"/>
              <a:ea typeface="+mn-ea"/>
              <a:cs typeface="+mn-cs"/>
            </a:rPr>
            <a:t>取り崩しを</a:t>
          </a:r>
          <a:r>
            <a:rPr kumimoji="1" lang="ja-JP" altLang="en-US" sz="1100">
              <a:solidFill>
                <a:schemeClr val="dk1"/>
              </a:solidFill>
              <a:effectLst/>
              <a:latin typeface="+mn-lt"/>
              <a:ea typeface="+mn-ea"/>
              <a:cs typeface="+mn-cs"/>
            </a:rPr>
            <a:t>行ったことに伴う</a:t>
          </a:r>
          <a:r>
            <a:rPr kumimoji="1" lang="ja-JP" altLang="ja-JP" sz="1100">
              <a:solidFill>
                <a:schemeClr val="dk1"/>
              </a:solidFill>
              <a:effectLst/>
              <a:latin typeface="+mn-lt"/>
              <a:ea typeface="+mn-ea"/>
              <a:cs typeface="+mn-cs"/>
            </a:rPr>
            <a:t>充当可能基金の減少</a:t>
          </a:r>
          <a:r>
            <a:rPr kumimoji="1" lang="ja-JP" altLang="en-US" sz="1100">
              <a:solidFill>
                <a:schemeClr val="dk1"/>
              </a:solidFill>
              <a:effectLst/>
              <a:latin typeface="+mn-lt"/>
              <a:ea typeface="+mn-ea"/>
              <a:cs typeface="+mn-cs"/>
            </a:rPr>
            <a:t>により</a:t>
          </a:r>
          <a:r>
            <a:rPr kumimoji="1" lang="ja-JP" altLang="ja-JP" sz="1100">
              <a:solidFill>
                <a:schemeClr val="dk1"/>
              </a:solidFill>
              <a:effectLst/>
              <a:latin typeface="+mn-lt"/>
              <a:ea typeface="+mn-ea"/>
              <a:cs typeface="+mn-cs"/>
            </a:rPr>
            <a:t>将来負担比率は</a:t>
          </a:r>
          <a:r>
            <a:rPr kumimoji="1" lang="en-US" altLang="ja-JP" sz="1100">
              <a:solidFill>
                <a:schemeClr val="dk1"/>
              </a:solidFill>
              <a:effectLst/>
              <a:latin typeface="+mn-lt"/>
              <a:ea typeface="+mn-ea"/>
              <a:cs typeface="+mn-cs"/>
            </a:rPr>
            <a:t>36.5</a:t>
          </a:r>
          <a:r>
            <a:rPr kumimoji="1" lang="ja-JP" altLang="ja-JP" sz="1100">
              <a:solidFill>
                <a:schemeClr val="dk1"/>
              </a:solidFill>
              <a:effectLst/>
              <a:latin typeface="+mn-lt"/>
              <a:ea typeface="+mn-ea"/>
              <a:cs typeface="+mn-cs"/>
            </a:rPr>
            <a:t>％となり、前年度比</a:t>
          </a:r>
          <a:r>
            <a:rPr kumimoji="1" lang="en-US" altLang="ja-JP" sz="1100">
              <a:solidFill>
                <a:schemeClr val="dk1"/>
              </a:solidFill>
              <a:effectLst/>
              <a:latin typeface="+mn-lt"/>
              <a:ea typeface="+mn-ea"/>
              <a:cs typeface="+mn-cs"/>
            </a:rPr>
            <a:t>0.8</a:t>
          </a:r>
          <a:r>
            <a:rPr kumimoji="1" lang="ja-JP" altLang="ja-JP" sz="1100">
              <a:solidFill>
                <a:schemeClr val="dk1"/>
              </a:solidFill>
              <a:effectLst/>
              <a:latin typeface="+mn-lt"/>
              <a:ea typeface="+mn-ea"/>
              <a:cs typeface="+mn-cs"/>
            </a:rPr>
            <a:t>ポイントの上昇となった。今後は中長期財政計画に基づき、大型事業の計画的な実施による普通建設事業費の平準化や交付税措置の有利な起債の借入をするなど財政規模に応じた健全な財政運営に努める。</a:t>
          </a:r>
          <a:endParaRPr lang="ja-JP" altLang="ja-JP" sz="1400">
            <a:effectLst/>
          </a:endParaRPr>
        </a:p>
      </xdr:txBody>
    </xdr:sp>
    <xdr:clientData/>
  </xdr:twoCellAnchor>
  <xdr:oneCellAnchor>
    <xdr:from>
      <xdr:col>61</xdr:col>
      <xdr:colOff>6350</xdr:colOff>
      <xdr:row>10</xdr:row>
      <xdr:rowOff>63500</xdr:rowOff>
    </xdr:from>
    <xdr:ext cx="298543" cy="225703"/>
    <xdr:sp textlink="">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0" name="直線コネクタ 419">
          <a:extLst>
            <a:ext uri="{FF2B5EF4-FFF2-40B4-BE49-F238E27FC236}">
              <a16:creationId xmlns:a16="http://schemas.microsoft.com/office/drawing/2014/main" id="{00000000-0008-0000-0300-0000A4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textlink="">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2" name="直線コネクタ 421">
          <a:extLst>
            <a:ext uri="{FF2B5EF4-FFF2-40B4-BE49-F238E27FC236}">
              <a16:creationId xmlns:a16="http://schemas.microsoft.com/office/drawing/2014/main" id="{00000000-0008-0000-0300-0000A6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textlink="">
      <xdr:nvSpPr>
        <xdr:cNvPr id="433" name="将来負担の状況グラフ枠">
          <a:extLst>
            <a:ext uri="{FF2B5EF4-FFF2-40B4-BE49-F238E27FC236}">
              <a16:creationId xmlns:a16="http://schemas.microsoft.com/office/drawing/2014/main" id="{00000000-0008-0000-0300-0000B1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34643</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flipV="1">
          <a:off x="17018000" y="2370667"/>
          <a:ext cx="0" cy="160732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6720</xdr:rowOff>
    </xdr:from>
    <xdr:ext cx="762000" cy="259045"/>
    <xdr:sp textlink="">
      <xdr:nvSpPr>
        <xdr:cNvPr id="435" name="将来負担の状況最小値テキスト">
          <a:extLst>
            <a:ext uri="{FF2B5EF4-FFF2-40B4-BE49-F238E27FC236}">
              <a16:creationId xmlns:a16="http://schemas.microsoft.com/office/drawing/2014/main" id="{00000000-0008-0000-0300-0000B3010000}"/>
            </a:ext>
          </a:extLst>
        </xdr:cNvPr>
        <xdr:cNvSpPr txBox="1"/>
      </xdr:nvSpPr>
      <xdr:spPr>
        <a:xfrm>
          <a:off x="17106900" y="39500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34643</xdr:rowOff>
    </xdr:from>
    <xdr:to>
      <xdr:col>81</xdr:col>
      <xdr:colOff>133350</xdr:colOff>
      <xdr:row>23</xdr:row>
      <xdr:rowOff>34643</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6929100" y="39779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textlink="">
      <xdr:nvSpPr>
        <xdr:cNvPr id="437" name="将来負担の状況最大値テキスト">
          <a:extLst>
            <a:ext uri="{FF2B5EF4-FFF2-40B4-BE49-F238E27FC236}">
              <a16:creationId xmlns:a16="http://schemas.microsoft.com/office/drawing/2014/main" id="{00000000-0008-0000-0300-0000B5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16</xdr:row>
      <xdr:rowOff>106045</xdr:rowOff>
    </xdr:from>
    <xdr:to>
      <xdr:col>81</xdr:col>
      <xdr:colOff>44450</xdr:colOff>
      <xdr:row>16</xdr:row>
      <xdr:rowOff>116769</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a:off x="16179800" y="2849245"/>
          <a:ext cx="838200" cy="10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120244</xdr:rowOff>
    </xdr:from>
    <xdr:ext cx="762000" cy="259045"/>
    <xdr:sp textlink="">
      <xdr:nvSpPr>
        <xdr:cNvPr id="440" name="将来負担の状況平均値テキスト">
          <a:extLst>
            <a:ext uri="{FF2B5EF4-FFF2-40B4-BE49-F238E27FC236}">
              <a16:creationId xmlns:a16="http://schemas.microsoft.com/office/drawing/2014/main" id="{00000000-0008-0000-0300-0000B8010000}"/>
            </a:ext>
          </a:extLst>
        </xdr:cNvPr>
        <xdr:cNvSpPr txBox="1"/>
      </xdr:nvSpPr>
      <xdr:spPr>
        <a:xfrm>
          <a:off x="17106900" y="21776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textlink="">
      <xdr:nvSpPr>
        <xdr:cNvPr id="441" name="フローチャート: 判断 440">
          <a:extLst>
            <a:ext uri="{FF2B5EF4-FFF2-40B4-BE49-F238E27FC236}">
              <a16:creationId xmlns:a16="http://schemas.microsoft.com/office/drawing/2014/main" id="{00000000-0008-0000-0300-0000B9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16</xdr:row>
      <xdr:rowOff>25612</xdr:rowOff>
    </xdr:from>
    <xdr:to>
      <xdr:col>77</xdr:col>
      <xdr:colOff>44450</xdr:colOff>
      <xdr:row>16</xdr:row>
      <xdr:rowOff>106045</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5290800" y="2768812"/>
          <a:ext cx="8890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91017</xdr:rowOff>
    </xdr:from>
    <xdr:to>
      <xdr:col>77</xdr:col>
      <xdr:colOff>95250</xdr:colOff>
      <xdr:row>14</xdr:row>
      <xdr:rowOff>21167</xdr:rowOff>
    </xdr:to>
    <xdr:sp textlink="">
      <xdr:nvSpPr>
        <xdr:cNvPr id="443" name="フローチャート: 判断 442">
          <a:extLst>
            <a:ext uri="{FF2B5EF4-FFF2-40B4-BE49-F238E27FC236}">
              <a16:creationId xmlns:a16="http://schemas.microsoft.com/office/drawing/2014/main" id="{00000000-0008-0000-0300-0000BB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textlink="">
      <xdr:nvSpPr>
        <xdr:cNvPr id="444" name="テキスト ボックス 443">
          <a:extLst>
            <a:ext uri="{FF2B5EF4-FFF2-40B4-BE49-F238E27FC236}">
              <a16:creationId xmlns:a16="http://schemas.microsoft.com/office/drawing/2014/main" id="{00000000-0008-0000-0300-0000BC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16</xdr:row>
      <xdr:rowOff>25612</xdr:rowOff>
    </xdr:from>
    <xdr:to>
      <xdr:col>72</xdr:col>
      <xdr:colOff>203200</xdr:colOff>
      <xdr:row>16</xdr:row>
      <xdr:rowOff>152965</xdr:rowOff>
    </xdr:to>
    <xdr:cxnSp macro="">
      <xdr:nvCxnSpPr>
        <xdr:cNvPr id="445" name="直線コネクタ 444">
          <a:extLst>
            <a:ext uri="{FF2B5EF4-FFF2-40B4-BE49-F238E27FC236}">
              <a16:creationId xmlns:a16="http://schemas.microsoft.com/office/drawing/2014/main" id="{00000000-0008-0000-0300-0000BD010000}"/>
            </a:ext>
          </a:extLst>
        </xdr:cNvPr>
        <xdr:cNvCxnSpPr/>
      </xdr:nvCxnSpPr>
      <xdr:spPr>
        <a:xfrm flipV="1">
          <a:off x="14401800" y="2768812"/>
          <a:ext cx="889000" cy="127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91017</xdr:rowOff>
    </xdr:from>
    <xdr:to>
      <xdr:col>73</xdr:col>
      <xdr:colOff>44450</xdr:colOff>
      <xdr:row>14</xdr:row>
      <xdr:rowOff>21167</xdr:rowOff>
    </xdr:to>
    <xdr:sp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16</xdr:row>
      <xdr:rowOff>152965</xdr:rowOff>
    </xdr:from>
    <xdr:to>
      <xdr:col>68</xdr:col>
      <xdr:colOff>152400</xdr:colOff>
      <xdr:row>17</xdr:row>
      <xdr:rowOff>57926</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flipV="1">
          <a:off x="13512800" y="2896165"/>
          <a:ext cx="889000" cy="76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91017</xdr:rowOff>
    </xdr:from>
    <xdr:to>
      <xdr:col>68</xdr:col>
      <xdr:colOff>203200</xdr:colOff>
      <xdr:row>14</xdr:row>
      <xdr:rowOff>21167</xdr:rowOff>
    </xdr:to>
    <xdr:sp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91017</xdr:rowOff>
    </xdr:from>
    <xdr:to>
      <xdr:col>64</xdr:col>
      <xdr:colOff>152400</xdr:colOff>
      <xdr:row>14</xdr:row>
      <xdr:rowOff>21167</xdr:rowOff>
    </xdr:to>
    <xdr:sp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3462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31344</xdr:rowOff>
    </xdr:from>
    <xdr:ext cx="762000" cy="259045"/>
    <xdr:sp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3131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16</xdr:row>
      <xdr:rowOff>65969</xdr:rowOff>
    </xdr:from>
    <xdr:to>
      <xdr:col>81</xdr:col>
      <xdr:colOff>95250</xdr:colOff>
      <xdr:row>16</xdr:row>
      <xdr:rowOff>167569</xdr:rowOff>
    </xdr:to>
    <xdr:sp textlink="">
      <xdr:nvSpPr>
        <xdr:cNvPr id="458" name="楕円 457">
          <a:extLst>
            <a:ext uri="{FF2B5EF4-FFF2-40B4-BE49-F238E27FC236}">
              <a16:creationId xmlns:a16="http://schemas.microsoft.com/office/drawing/2014/main" id="{00000000-0008-0000-0300-0000CA010000}"/>
            </a:ext>
          </a:extLst>
        </xdr:cNvPr>
        <xdr:cNvSpPr/>
      </xdr:nvSpPr>
      <xdr:spPr>
        <a:xfrm>
          <a:off x="16967200" y="2809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16</xdr:row>
      <xdr:rowOff>38046</xdr:rowOff>
    </xdr:from>
    <xdr:ext cx="762000" cy="259045"/>
    <xdr:sp textlink="">
      <xdr:nvSpPr>
        <xdr:cNvPr id="459" name="将来負担の状況該当値テキスト">
          <a:extLst>
            <a:ext uri="{FF2B5EF4-FFF2-40B4-BE49-F238E27FC236}">
              <a16:creationId xmlns:a16="http://schemas.microsoft.com/office/drawing/2014/main" id="{00000000-0008-0000-0300-0000CB010000}"/>
            </a:ext>
          </a:extLst>
        </xdr:cNvPr>
        <xdr:cNvSpPr txBox="1"/>
      </xdr:nvSpPr>
      <xdr:spPr>
        <a:xfrm>
          <a:off x="17106900" y="27812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16</xdr:row>
      <xdr:rowOff>55245</xdr:rowOff>
    </xdr:from>
    <xdr:to>
      <xdr:col>77</xdr:col>
      <xdr:colOff>95250</xdr:colOff>
      <xdr:row>16</xdr:row>
      <xdr:rowOff>156845</xdr:rowOff>
    </xdr:to>
    <xdr:sp textlink="">
      <xdr:nvSpPr>
        <xdr:cNvPr id="460" name="楕円 459">
          <a:extLst>
            <a:ext uri="{FF2B5EF4-FFF2-40B4-BE49-F238E27FC236}">
              <a16:creationId xmlns:a16="http://schemas.microsoft.com/office/drawing/2014/main" id="{00000000-0008-0000-0300-0000CC010000}"/>
            </a:ext>
          </a:extLst>
        </xdr:cNvPr>
        <xdr:cNvSpPr/>
      </xdr:nvSpPr>
      <xdr:spPr>
        <a:xfrm>
          <a:off x="16129000" y="2798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16</xdr:row>
      <xdr:rowOff>141622</xdr:rowOff>
    </xdr:from>
    <xdr:ext cx="736600" cy="259045"/>
    <xdr:sp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5798800" y="28848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15</xdr:row>
      <xdr:rowOff>146262</xdr:rowOff>
    </xdr:from>
    <xdr:to>
      <xdr:col>73</xdr:col>
      <xdr:colOff>44450</xdr:colOff>
      <xdr:row>16</xdr:row>
      <xdr:rowOff>76412</xdr:rowOff>
    </xdr:to>
    <xdr:sp textlink="">
      <xdr:nvSpPr>
        <xdr:cNvPr id="462" name="楕円 461">
          <a:extLst>
            <a:ext uri="{FF2B5EF4-FFF2-40B4-BE49-F238E27FC236}">
              <a16:creationId xmlns:a16="http://schemas.microsoft.com/office/drawing/2014/main" id="{00000000-0008-0000-0300-0000CE010000}"/>
            </a:ext>
          </a:extLst>
        </xdr:cNvPr>
        <xdr:cNvSpPr/>
      </xdr:nvSpPr>
      <xdr:spPr>
        <a:xfrm>
          <a:off x="15240000" y="2718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16</xdr:row>
      <xdr:rowOff>61189</xdr:rowOff>
    </xdr:from>
    <xdr:ext cx="762000" cy="259045"/>
    <xdr:sp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4909800" y="2804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16</xdr:row>
      <xdr:rowOff>102165</xdr:rowOff>
    </xdr:from>
    <xdr:to>
      <xdr:col>68</xdr:col>
      <xdr:colOff>203200</xdr:colOff>
      <xdr:row>17</xdr:row>
      <xdr:rowOff>32315</xdr:rowOff>
    </xdr:to>
    <xdr:sp textlink="">
      <xdr:nvSpPr>
        <xdr:cNvPr id="464" name="楕円 463">
          <a:extLst>
            <a:ext uri="{FF2B5EF4-FFF2-40B4-BE49-F238E27FC236}">
              <a16:creationId xmlns:a16="http://schemas.microsoft.com/office/drawing/2014/main" id="{00000000-0008-0000-0300-0000D0010000}"/>
            </a:ext>
          </a:extLst>
        </xdr:cNvPr>
        <xdr:cNvSpPr/>
      </xdr:nvSpPr>
      <xdr:spPr>
        <a:xfrm>
          <a:off x="14351000" y="2845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17</xdr:row>
      <xdr:rowOff>17092</xdr:rowOff>
    </xdr:from>
    <xdr:ext cx="762000" cy="259045"/>
    <xdr:sp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4020800" y="29317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17</xdr:row>
      <xdr:rowOff>7126</xdr:rowOff>
    </xdr:from>
    <xdr:to>
      <xdr:col>64</xdr:col>
      <xdr:colOff>152400</xdr:colOff>
      <xdr:row>17</xdr:row>
      <xdr:rowOff>108726</xdr:rowOff>
    </xdr:to>
    <xdr:sp textlink="">
      <xdr:nvSpPr>
        <xdr:cNvPr id="466" name="楕円 465">
          <a:extLst>
            <a:ext uri="{FF2B5EF4-FFF2-40B4-BE49-F238E27FC236}">
              <a16:creationId xmlns:a16="http://schemas.microsoft.com/office/drawing/2014/main" id="{00000000-0008-0000-0300-0000D2010000}"/>
            </a:ext>
          </a:extLst>
        </xdr:cNvPr>
        <xdr:cNvSpPr/>
      </xdr:nvSpPr>
      <xdr:spPr>
        <a:xfrm>
          <a:off x="13462000" y="2921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17</xdr:row>
      <xdr:rowOff>93503</xdr:rowOff>
    </xdr:from>
    <xdr:ext cx="762000" cy="259045"/>
    <xdr:sp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3131800" y="30081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愛媛県上島町</a:t>
          </a:r>
        </a:p>
      </xdr:txBody>
    </xdr:sp>
    <xdr:clientData/>
  </xdr:twoCellAnchor>
  <xdr:twoCellAnchor>
    <xdr:from>
      <xdr:col>81</xdr:col>
      <xdr:colOff>117475</xdr:colOff>
      <xdr:row>1</xdr:row>
      <xdr:rowOff>19050</xdr:rowOff>
    </xdr:from>
    <xdr:to>
      <xdr:col>94</xdr:col>
      <xdr:colOff>177800</xdr:colOff>
      <xdr:row>4</xdr:row>
      <xdr:rowOff>63500</xdr:rowOff>
    </xdr:to>
    <xdr:sp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6,085
5,786
30.38
6,795,720
6,689,871
73,356
4,129,361
7,982,455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14.4
36.5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43</xdr:col>
      <xdr:colOff>98425</xdr:colOff>
      <xdr:row>28</xdr:row>
      <xdr:rowOff>152400</xdr:rowOff>
    </xdr:from>
    <xdr:to>
      <xdr:col>51</xdr:col>
      <xdr:colOff>22225</xdr:colOff>
      <xdr:row>30</xdr:row>
      <xdr:rowOff>63500</xdr:rowOff>
    </xdr:to>
    <xdr:sp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年度は、給与改定等の影響により前年度比</a:t>
          </a:r>
          <a:r>
            <a:rPr kumimoji="1" lang="en-US" altLang="ja-JP" sz="1100">
              <a:solidFill>
                <a:schemeClr val="dk1"/>
              </a:solidFill>
              <a:effectLst/>
              <a:latin typeface="+mn-lt"/>
              <a:ea typeface="+mn-ea"/>
              <a:cs typeface="+mn-cs"/>
            </a:rPr>
            <a:t>1.4</a:t>
          </a:r>
          <a:r>
            <a:rPr kumimoji="1" lang="ja-JP" altLang="ja-JP" sz="1100">
              <a:solidFill>
                <a:schemeClr val="dk1"/>
              </a:solidFill>
              <a:effectLst/>
              <a:latin typeface="+mn-lt"/>
              <a:ea typeface="+mn-ea"/>
              <a:cs typeface="+mn-cs"/>
            </a:rPr>
            <a:t>ポイントの上昇となった。例年類似団体平均を上回る状況が続いているが、これは離島同士の合併であることから、職員数の削減が進まず、定員が多くなっているためである。今後は、定員管理計画に基づき、定員の適正化に努める。</a:t>
          </a:r>
          <a:endParaRPr lang="ja-JP" altLang="ja-JP" sz="1400">
            <a:effectLst/>
          </a:endParaRPr>
        </a:p>
      </xdr:txBody>
    </xdr:sp>
    <xdr:clientData/>
  </xdr:twoCellAnchor>
  <xdr:oneCellAnchor>
    <xdr:from>
      <xdr:col>3</xdr:col>
      <xdr:colOff>123825</xdr:colOff>
      <xdr:row>29</xdr:row>
      <xdr:rowOff>107950</xdr:rowOff>
    </xdr:from>
    <xdr:ext cx="298543" cy="225703"/>
    <xdr:sp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21844</xdr:rowOff>
    </xdr:from>
    <xdr:to>
      <xdr:col>24</xdr:col>
      <xdr:colOff>25400</xdr:colOff>
      <xdr:row>41</xdr:row>
      <xdr:rowOff>161290</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851144"/>
          <a:ext cx="0" cy="13395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133367</xdr:rowOff>
    </xdr:from>
    <xdr:ext cx="762000" cy="259045"/>
    <xdr:sp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7162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161290</xdr:rowOff>
    </xdr:from>
    <xdr:to>
      <xdr:col>24</xdr:col>
      <xdr:colOff>114300</xdr:colOff>
      <xdr:row>41</xdr:row>
      <xdr:rowOff>161290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190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108221</xdr:rowOff>
    </xdr:from>
    <xdr:ext cx="762000" cy="259045"/>
    <xdr:sp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594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21844</xdr:rowOff>
    </xdr:from>
    <xdr:to>
      <xdr:col>24</xdr:col>
      <xdr:colOff>114300</xdr:colOff>
      <xdr:row>34</xdr:row>
      <xdr:rowOff>21844</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851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38</xdr:row>
      <xdr:rowOff>154432</xdr:rowOff>
    </xdr:from>
    <xdr:to>
      <xdr:col>24</xdr:col>
      <xdr:colOff>25400</xdr:colOff>
      <xdr:row>39</xdr:row>
      <xdr:rowOff>46990</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669532"/>
          <a:ext cx="8382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67581</xdr:rowOff>
    </xdr:from>
    <xdr:ext cx="762000" cy="259045"/>
    <xdr:sp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2397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51054</xdr:rowOff>
    </xdr:from>
    <xdr:to>
      <xdr:col>24</xdr:col>
      <xdr:colOff>76200</xdr:colOff>
      <xdr:row>37</xdr:row>
      <xdr:rowOff>152654</xdr:rowOff>
    </xdr:to>
    <xdr:sp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94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38</xdr:row>
      <xdr:rowOff>72136</xdr:rowOff>
    </xdr:from>
    <xdr:to>
      <xdr:col>19</xdr:col>
      <xdr:colOff>187325</xdr:colOff>
      <xdr:row>38</xdr:row>
      <xdr:rowOff>154432</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587236"/>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9906</xdr:rowOff>
    </xdr:from>
    <xdr:to>
      <xdr:col>20</xdr:col>
      <xdr:colOff>38100</xdr:colOff>
      <xdr:row>37</xdr:row>
      <xdr:rowOff>111506</xdr:rowOff>
    </xdr:to>
    <xdr:sp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5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121683</xdr:rowOff>
    </xdr:from>
    <xdr:ext cx="736600" cy="259045"/>
    <xdr:sp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1224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38</xdr:row>
      <xdr:rowOff>72136</xdr:rowOff>
    </xdr:from>
    <xdr:to>
      <xdr:col>15</xdr:col>
      <xdr:colOff>98425</xdr:colOff>
      <xdr:row>38</xdr:row>
      <xdr:rowOff>99568</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flipV="1">
          <a:off x="2209800" y="6587236"/>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158496</xdr:rowOff>
    </xdr:from>
    <xdr:to>
      <xdr:col>15</xdr:col>
      <xdr:colOff>149225</xdr:colOff>
      <xdr:row>37</xdr:row>
      <xdr:rowOff>88646</xdr:rowOff>
    </xdr:to>
    <xdr:sp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98823</xdr:rowOff>
    </xdr:from>
    <xdr:ext cx="762000" cy="259045"/>
    <xdr:sp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099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38</xdr:row>
      <xdr:rowOff>99568</xdr:rowOff>
    </xdr:from>
    <xdr:to>
      <xdr:col>11</xdr:col>
      <xdr:colOff>9525</xdr:colOff>
      <xdr:row>39</xdr:row>
      <xdr:rowOff>19558</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614668"/>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135636</xdr:rowOff>
    </xdr:from>
    <xdr:to>
      <xdr:col>11</xdr:col>
      <xdr:colOff>60325</xdr:colOff>
      <xdr:row>37</xdr:row>
      <xdr:rowOff>65786</xdr:rowOff>
    </xdr:to>
    <xdr:sp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307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75963</xdr:rowOff>
    </xdr:from>
    <xdr:ext cx="762000" cy="259045"/>
    <xdr:sp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076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60198</xdr:rowOff>
    </xdr:from>
    <xdr:to>
      <xdr:col>6</xdr:col>
      <xdr:colOff>171450</xdr:colOff>
      <xdr:row>37</xdr:row>
      <xdr:rowOff>161798</xdr:rowOff>
    </xdr:to>
    <xdr:sp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403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525</xdr:rowOff>
    </xdr:from>
    <xdr:ext cx="762000" cy="259045"/>
    <xdr:sp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1727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38</xdr:row>
      <xdr:rowOff>167640</xdr:rowOff>
    </xdr:from>
    <xdr:to>
      <xdr:col>24</xdr:col>
      <xdr:colOff>76200</xdr:colOff>
      <xdr:row>39</xdr:row>
      <xdr:rowOff>97790</xdr:rowOff>
    </xdr:to>
    <xdr:sp textlink="">
      <xdr:nvSpPr>
        <xdr:cNvPr id="83" name="楕円 82">
          <a:extLst>
            <a:ext uri="{FF2B5EF4-FFF2-40B4-BE49-F238E27FC236}">
              <a16:creationId xmlns:a16="http://schemas.microsoft.com/office/drawing/2014/main" id="{00000000-0008-0000-0400-000053000000}"/>
            </a:ext>
          </a:extLst>
        </xdr:cNvPr>
        <xdr:cNvSpPr/>
      </xdr:nvSpPr>
      <xdr:spPr>
        <a:xfrm>
          <a:off x="4775200" y="6682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139717</xdr:rowOff>
    </xdr:from>
    <xdr:ext cx="762000" cy="259045"/>
    <xdr:sp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654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38</xdr:row>
      <xdr:rowOff>103632</xdr:rowOff>
    </xdr:from>
    <xdr:to>
      <xdr:col>20</xdr:col>
      <xdr:colOff>38100</xdr:colOff>
      <xdr:row>39</xdr:row>
      <xdr:rowOff>33782</xdr:rowOff>
    </xdr:to>
    <xdr:sp textlink="">
      <xdr:nvSpPr>
        <xdr:cNvPr id="85" name="楕円 84">
          <a:extLst>
            <a:ext uri="{FF2B5EF4-FFF2-40B4-BE49-F238E27FC236}">
              <a16:creationId xmlns:a16="http://schemas.microsoft.com/office/drawing/2014/main" id="{00000000-0008-0000-0400-000055000000}"/>
            </a:ext>
          </a:extLst>
        </xdr:cNvPr>
        <xdr:cNvSpPr/>
      </xdr:nvSpPr>
      <xdr:spPr>
        <a:xfrm>
          <a:off x="3937000" y="6618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39</xdr:row>
      <xdr:rowOff>18559</xdr:rowOff>
    </xdr:from>
    <xdr:ext cx="736600" cy="259045"/>
    <xdr:sp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7051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38</xdr:row>
      <xdr:rowOff>21336</xdr:rowOff>
    </xdr:from>
    <xdr:to>
      <xdr:col>15</xdr:col>
      <xdr:colOff>149225</xdr:colOff>
      <xdr:row>38</xdr:row>
      <xdr:rowOff>122936</xdr:rowOff>
    </xdr:to>
    <xdr:sp textlink="">
      <xdr:nvSpPr>
        <xdr:cNvPr id="87" name="楕円 86">
          <a:extLst>
            <a:ext uri="{FF2B5EF4-FFF2-40B4-BE49-F238E27FC236}">
              <a16:creationId xmlns:a16="http://schemas.microsoft.com/office/drawing/2014/main" id="{00000000-0008-0000-0400-000057000000}"/>
            </a:ext>
          </a:extLst>
        </xdr:cNvPr>
        <xdr:cNvSpPr/>
      </xdr:nvSpPr>
      <xdr:spPr>
        <a:xfrm>
          <a:off x="3048000" y="6536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107713</xdr:rowOff>
    </xdr:from>
    <xdr:ext cx="762000" cy="259045"/>
    <xdr:sp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622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38</xdr:row>
      <xdr:rowOff>48768</xdr:rowOff>
    </xdr:from>
    <xdr:to>
      <xdr:col>11</xdr:col>
      <xdr:colOff>60325</xdr:colOff>
      <xdr:row>38</xdr:row>
      <xdr:rowOff>150368</xdr:rowOff>
    </xdr:to>
    <xdr:sp textlink="">
      <xdr:nvSpPr>
        <xdr:cNvPr id="89" name="楕円 88">
          <a:extLst>
            <a:ext uri="{FF2B5EF4-FFF2-40B4-BE49-F238E27FC236}">
              <a16:creationId xmlns:a16="http://schemas.microsoft.com/office/drawing/2014/main" id="{00000000-0008-0000-0400-000059000000}"/>
            </a:ext>
          </a:extLst>
        </xdr:cNvPr>
        <xdr:cNvSpPr/>
      </xdr:nvSpPr>
      <xdr:spPr>
        <a:xfrm>
          <a:off x="2159000" y="6563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38</xdr:row>
      <xdr:rowOff>135145</xdr:rowOff>
    </xdr:from>
    <xdr:ext cx="762000" cy="259045"/>
    <xdr:sp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6502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38</xdr:row>
      <xdr:rowOff>140208</xdr:rowOff>
    </xdr:from>
    <xdr:to>
      <xdr:col>6</xdr:col>
      <xdr:colOff>171450</xdr:colOff>
      <xdr:row>39</xdr:row>
      <xdr:rowOff>70358</xdr:rowOff>
    </xdr:to>
    <xdr:sp textlink="">
      <xdr:nvSpPr>
        <xdr:cNvPr id="91" name="楕円 90">
          <a:extLst>
            <a:ext uri="{FF2B5EF4-FFF2-40B4-BE49-F238E27FC236}">
              <a16:creationId xmlns:a16="http://schemas.microsoft.com/office/drawing/2014/main" id="{00000000-0008-0000-0400-00005B000000}"/>
            </a:ext>
          </a:extLst>
        </xdr:cNvPr>
        <xdr:cNvSpPr/>
      </xdr:nvSpPr>
      <xdr:spPr>
        <a:xfrm>
          <a:off x="1270000" y="6655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39</xdr:row>
      <xdr:rowOff>55135</xdr:rowOff>
    </xdr:from>
    <xdr:ext cx="762000" cy="259045"/>
    <xdr:sp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741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101</xdr:col>
      <xdr:colOff>180975</xdr:colOff>
      <xdr:row>8</xdr:row>
      <xdr:rowOff>152400</xdr:rowOff>
    </xdr:from>
    <xdr:to>
      <xdr:col>109</xdr:col>
      <xdr:colOff>104775</xdr:colOff>
      <xdr:row>10</xdr:row>
      <xdr:rowOff>63500</xdr:rowOff>
    </xdr:to>
    <xdr:sp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業務委託等に係る人件費及び物価高騰の影響により</a:t>
          </a:r>
          <a:r>
            <a:rPr kumimoji="1" lang="ja-JP" altLang="ja-JP" sz="1100">
              <a:solidFill>
                <a:schemeClr val="dk1"/>
              </a:solidFill>
              <a:effectLst/>
              <a:latin typeface="+mn-lt"/>
              <a:ea typeface="+mn-ea"/>
              <a:cs typeface="+mn-cs"/>
            </a:rPr>
            <a:t>前年度比</a:t>
          </a:r>
          <a:r>
            <a:rPr kumimoji="1" lang="en-US" altLang="ja-JP" sz="1100">
              <a:solidFill>
                <a:schemeClr val="dk1"/>
              </a:solidFill>
              <a:effectLst/>
              <a:latin typeface="+mn-lt"/>
              <a:ea typeface="+mn-ea"/>
              <a:cs typeface="+mn-cs"/>
            </a:rPr>
            <a:t>0.2</a:t>
          </a:r>
          <a:r>
            <a:rPr kumimoji="1" lang="ja-JP" altLang="ja-JP" sz="1100">
              <a:solidFill>
                <a:schemeClr val="dk1"/>
              </a:solidFill>
              <a:effectLst/>
              <a:latin typeface="+mn-lt"/>
              <a:ea typeface="+mn-ea"/>
              <a:cs typeface="+mn-cs"/>
            </a:rPr>
            <a:t>ポイントの上昇となった。今後は、公共施設の統廃合による維持管理経費の削減、委託業務の一元化などコスト削減を図りつつ、行政サービス水準の維持に努める。</a:t>
          </a:r>
          <a:endParaRPr lang="ja-JP" altLang="ja-JP" sz="1400">
            <a:effectLst/>
          </a:endParaRPr>
        </a:p>
      </xdr:txBody>
    </xdr:sp>
    <xdr:clientData/>
  </xdr:twoCellAnchor>
  <xdr:oneCellAnchor>
    <xdr:from>
      <xdr:col>62</xdr:col>
      <xdr:colOff>6350</xdr:colOff>
      <xdr:row>9</xdr:row>
      <xdr:rowOff>107950</xdr:rowOff>
    </xdr:from>
    <xdr:ext cx="298543" cy="225703"/>
    <xdr:sp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textlink="">
      <xdr:nvSpPr>
        <xdr:cNvPr id="115" name="物件費グラフ枠">
          <a:extLst>
            <a:ext uri="{FF2B5EF4-FFF2-40B4-BE49-F238E27FC236}">
              <a16:creationId xmlns:a16="http://schemas.microsoft.com/office/drawing/2014/main" id="{00000000-0008-0000-0400-000073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35560</xdr:rowOff>
    </xdr:from>
    <xdr:to>
      <xdr:col>82</xdr:col>
      <xdr:colOff>107950</xdr:colOff>
      <xdr:row>20</xdr:row>
      <xdr:rowOff>6985</xdr:rowOff>
    </xdr:to>
    <xdr:cxnSp macro="">
      <xdr:nvCxnSpPr>
        <xdr:cNvPr id="116" name="直線コネクタ 115">
          <a:extLst>
            <a:ext uri="{FF2B5EF4-FFF2-40B4-BE49-F238E27FC236}">
              <a16:creationId xmlns:a16="http://schemas.microsoft.com/office/drawing/2014/main" id="{00000000-0008-0000-0400-000074000000}"/>
            </a:ext>
          </a:extLst>
        </xdr:cNvPr>
        <xdr:cNvCxnSpPr/>
      </xdr:nvCxnSpPr>
      <xdr:spPr>
        <a:xfrm flipV="1">
          <a:off x="16510000" y="2264410"/>
          <a:ext cx="0" cy="11715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19</xdr:row>
      <xdr:rowOff>150512</xdr:rowOff>
    </xdr:from>
    <xdr:ext cx="762000" cy="259045"/>
    <xdr:sp textlink="">
      <xdr:nvSpPr>
        <xdr:cNvPr id="117" name="物件費最小値テキスト">
          <a:extLst>
            <a:ext uri="{FF2B5EF4-FFF2-40B4-BE49-F238E27FC236}">
              <a16:creationId xmlns:a16="http://schemas.microsoft.com/office/drawing/2014/main" id="{00000000-0008-0000-0400-000075000000}"/>
            </a:ext>
          </a:extLst>
        </xdr:cNvPr>
        <xdr:cNvSpPr txBox="1"/>
      </xdr:nvSpPr>
      <xdr:spPr>
        <a:xfrm>
          <a:off x="16598900" y="3408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6985</xdr:rowOff>
    </xdr:from>
    <xdr:to>
      <xdr:col>82</xdr:col>
      <xdr:colOff>196850</xdr:colOff>
      <xdr:row>20</xdr:row>
      <xdr:rowOff>6985</xdr:rowOff>
    </xdr:to>
    <xdr:cxnSp macro="">
      <xdr:nvCxnSpPr>
        <xdr:cNvPr id="118" name="直線コネクタ 117">
          <a:extLst>
            <a:ext uri="{FF2B5EF4-FFF2-40B4-BE49-F238E27FC236}">
              <a16:creationId xmlns:a16="http://schemas.microsoft.com/office/drawing/2014/main" id="{00000000-0008-0000-0400-000076000000}"/>
            </a:ext>
          </a:extLst>
        </xdr:cNvPr>
        <xdr:cNvCxnSpPr/>
      </xdr:nvCxnSpPr>
      <xdr:spPr>
        <a:xfrm>
          <a:off x="16421100" y="3435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121937</xdr:rowOff>
    </xdr:from>
    <xdr:ext cx="762000" cy="259045"/>
    <xdr:sp textlink="">
      <xdr:nvSpPr>
        <xdr:cNvPr id="119" name="物件費最大値テキスト">
          <a:extLst>
            <a:ext uri="{FF2B5EF4-FFF2-40B4-BE49-F238E27FC236}">
              <a16:creationId xmlns:a16="http://schemas.microsoft.com/office/drawing/2014/main" id="{00000000-0008-0000-0400-000077000000}"/>
            </a:ext>
          </a:extLst>
        </xdr:cNvPr>
        <xdr:cNvSpPr txBox="1"/>
      </xdr:nvSpPr>
      <xdr:spPr>
        <a:xfrm>
          <a:off x="16598900" y="2007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35560</xdr:rowOff>
    </xdr:from>
    <xdr:to>
      <xdr:col>82</xdr:col>
      <xdr:colOff>196850</xdr:colOff>
      <xdr:row>13</xdr:row>
      <xdr:rowOff>35560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a:off x="16421100" y="22644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58420</xdr:rowOff>
    </xdr:from>
    <xdr:to>
      <xdr:col>82</xdr:col>
      <xdr:colOff>107950</xdr:colOff>
      <xdr:row>16</xdr:row>
      <xdr:rowOff>69850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5671800" y="2801620"/>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14</xdr:row>
      <xdr:rowOff>58437</xdr:rowOff>
    </xdr:from>
    <xdr:ext cx="762000" cy="259045"/>
    <xdr:sp textlink="">
      <xdr:nvSpPr>
        <xdr:cNvPr id="122" name="物件費平均値テキスト">
          <a:extLst>
            <a:ext uri="{FF2B5EF4-FFF2-40B4-BE49-F238E27FC236}">
              <a16:creationId xmlns:a16="http://schemas.microsoft.com/office/drawing/2014/main" id="{00000000-0008-0000-0400-00007A000000}"/>
            </a:ext>
          </a:extLst>
        </xdr:cNvPr>
        <xdr:cNvSpPr txBox="1"/>
      </xdr:nvSpPr>
      <xdr:spPr>
        <a:xfrm>
          <a:off x="16598900" y="24587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41910</xdr:rowOff>
    </xdr:from>
    <xdr:to>
      <xdr:col>82</xdr:col>
      <xdr:colOff>158750</xdr:colOff>
      <xdr:row>15</xdr:row>
      <xdr:rowOff>143510</xdr:rowOff>
    </xdr:to>
    <xdr:sp textlink="">
      <xdr:nvSpPr>
        <xdr:cNvPr id="123" name="フローチャート: 判断 122">
          <a:extLst>
            <a:ext uri="{FF2B5EF4-FFF2-40B4-BE49-F238E27FC236}">
              <a16:creationId xmlns:a16="http://schemas.microsoft.com/office/drawing/2014/main" id="{00000000-0008-0000-0400-00007B000000}"/>
            </a:ext>
          </a:extLst>
        </xdr:cNvPr>
        <xdr:cNvSpPr/>
      </xdr:nvSpPr>
      <xdr:spPr>
        <a:xfrm>
          <a:off x="16459200" y="2613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41275</xdr:rowOff>
    </xdr:from>
    <xdr:to>
      <xdr:col>78</xdr:col>
      <xdr:colOff>69850</xdr:colOff>
      <xdr:row>16</xdr:row>
      <xdr:rowOff>58420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4782800" y="2784475"/>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30480</xdr:rowOff>
    </xdr:from>
    <xdr:to>
      <xdr:col>78</xdr:col>
      <xdr:colOff>120650</xdr:colOff>
      <xdr:row>15</xdr:row>
      <xdr:rowOff>132080</xdr:rowOff>
    </xdr:to>
    <xdr:sp textlink="">
      <xdr:nvSpPr>
        <xdr:cNvPr id="125" name="フローチャート: 判断 124">
          <a:extLst>
            <a:ext uri="{FF2B5EF4-FFF2-40B4-BE49-F238E27FC236}">
              <a16:creationId xmlns:a16="http://schemas.microsoft.com/office/drawing/2014/main" id="{00000000-0008-0000-0400-00007D000000}"/>
            </a:ext>
          </a:extLst>
        </xdr:cNvPr>
        <xdr:cNvSpPr/>
      </xdr:nvSpPr>
      <xdr:spPr>
        <a:xfrm>
          <a:off x="15621000" y="2602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142257</xdr:rowOff>
    </xdr:from>
    <xdr:ext cx="736600" cy="259045"/>
    <xdr:sp textlink="">
      <xdr:nvSpPr>
        <xdr:cNvPr id="126" name="テキスト ボックス 125">
          <a:extLst>
            <a:ext uri="{FF2B5EF4-FFF2-40B4-BE49-F238E27FC236}">
              <a16:creationId xmlns:a16="http://schemas.microsoft.com/office/drawing/2014/main" id="{00000000-0008-0000-0400-00007E000000}"/>
            </a:ext>
          </a:extLst>
        </xdr:cNvPr>
        <xdr:cNvSpPr txBox="1"/>
      </xdr:nvSpPr>
      <xdr:spPr>
        <a:xfrm>
          <a:off x="15290800" y="23711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92710</xdr:rowOff>
    </xdr:from>
    <xdr:to>
      <xdr:col>73</xdr:col>
      <xdr:colOff>180975</xdr:colOff>
      <xdr:row>16</xdr:row>
      <xdr:rowOff>41275</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3893800" y="2664460"/>
          <a:ext cx="889000" cy="120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1905</xdr:rowOff>
    </xdr:from>
    <xdr:to>
      <xdr:col>74</xdr:col>
      <xdr:colOff>31750</xdr:colOff>
      <xdr:row>15</xdr:row>
      <xdr:rowOff>103505</xdr:rowOff>
    </xdr:to>
    <xdr:sp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4732000" y="2573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113682</xdr:rowOff>
    </xdr:from>
    <xdr:ext cx="762000" cy="259045"/>
    <xdr:sp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4401800" y="2342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92710</xdr:rowOff>
    </xdr:from>
    <xdr:to>
      <xdr:col>69</xdr:col>
      <xdr:colOff>92075</xdr:colOff>
      <xdr:row>15</xdr:row>
      <xdr:rowOff>161290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flipV="1">
          <a:off x="13004800" y="266446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121920</xdr:rowOff>
    </xdr:from>
    <xdr:to>
      <xdr:col>69</xdr:col>
      <xdr:colOff>142875</xdr:colOff>
      <xdr:row>15</xdr:row>
      <xdr:rowOff>52070</xdr:rowOff>
    </xdr:to>
    <xdr:sp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3843000" y="2522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62247</xdr:rowOff>
    </xdr:from>
    <xdr:ext cx="762000" cy="259045"/>
    <xdr:sp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3512800" y="2291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139065</xdr:rowOff>
    </xdr:from>
    <xdr:to>
      <xdr:col>65</xdr:col>
      <xdr:colOff>53975</xdr:colOff>
      <xdr:row>15</xdr:row>
      <xdr:rowOff>69215</xdr:rowOff>
    </xdr:to>
    <xdr:sp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2954000" y="2539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79392</xdr:rowOff>
    </xdr:from>
    <xdr:ext cx="762000" cy="259045"/>
    <xdr:sp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2623800" y="23082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19050</xdr:rowOff>
    </xdr:from>
    <xdr:to>
      <xdr:col>82</xdr:col>
      <xdr:colOff>158750</xdr:colOff>
      <xdr:row>16</xdr:row>
      <xdr:rowOff>120650</xdr:rowOff>
    </xdr:to>
    <xdr:sp textlink="">
      <xdr:nvSpPr>
        <xdr:cNvPr id="140" name="楕円 139">
          <a:extLst>
            <a:ext uri="{FF2B5EF4-FFF2-40B4-BE49-F238E27FC236}">
              <a16:creationId xmlns:a16="http://schemas.microsoft.com/office/drawing/2014/main" id="{00000000-0008-0000-0400-00008C000000}"/>
            </a:ext>
          </a:extLst>
        </xdr:cNvPr>
        <xdr:cNvSpPr/>
      </xdr:nvSpPr>
      <xdr:spPr>
        <a:xfrm>
          <a:off x="16459200" y="2762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162577</xdr:rowOff>
    </xdr:from>
    <xdr:ext cx="762000" cy="259045"/>
    <xdr:sp textlink="">
      <xdr:nvSpPr>
        <xdr:cNvPr id="141" name="物件費該当値テキスト">
          <a:extLst>
            <a:ext uri="{FF2B5EF4-FFF2-40B4-BE49-F238E27FC236}">
              <a16:creationId xmlns:a16="http://schemas.microsoft.com/office/drawing/2014/main" id="{00000000-0008-0000-0400-00008D000000}"/>
            </a:ext>
          </a:extLst>
        </xdr:cNvPr>
        <xdr:cNvSpPr txBox="1"/>
      </xdr:nvSpPr>
      <xdr:spPr>
        <a:xfrm>
          <a:off x="16598900" y="2734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7620</xdr:rowOff>
    </xdr:from>
    <xdr:to>
      <xdr:col>78</xdr:col>
      <xdr:colOff>120650</xdr:colOff>
      <xdr:row>16</xdr:row>
      <xdr:rowOff>109220</xdr:rowOff>
    </xdr:to>
    <xdr:sp textlink="">
      <xdr:nvSpPr>
        <xdr:cNvPr id="142" name="楕円 141">
          <a:extLst>
            <a:ext uri="{FF2B5EF4-FFF2-40B4-BE49-F238E27FC236}">
              <a16:creationId xmlns:a16="http://schemas.microsoft.com/office/drawing/2014/main" id="{00000000-0008-0000-0400-00008E000000}"/>
            </a:ext>
          </a:extLst>
        </xdr:cNvPr>
        <xdr:cNvSpPr/>
      </xdr:nvSpPr>
      <xdr:spPr>
        <a:xfrm>
          <a:off x="15621000" y="2750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93997</xdr:rowOff>
    </xdr:from>
    <xdr:ext cx="736600" cy="259045"/>
    <xdr:sp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5290800" y="28371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161925</xdr:rowOff>
    </xdr:from>
    <xdr:to>
      <xdr:col>74</xdr:col>
      <xdr:colOff>31750</xdr:colOff>
      <xdr:row>16</xdr:row>
      <xdr:rowOff>92075</xdr:rowOff>
    </xdr:to>
    <xdr:sp textlink="">
      <xdr:nvSpPr>
        <xdr:cNvPr id="144" name="楕円 143">
          <a:extLst>
            <a:ext uri="{FF2B5EF4-FFF2-40B4-BE49-F238E27FC236}">
              <a16:creationId xmlns:a16="http://schemas.microsoft.com/office/drawing/2014/main" id="{00000000-0008-0000-0400-000090000000}"/>
            </a:ext>
          </a:extLst>
        </xdr:cNvPr>
        <xdr:cNvSpPr/>
      </xdr:nvSpPr>
      <xdr:spPr>
        <a:xfrm>
          <a:off x="14732000" y="2733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76852</xdr:rowOff>
    </xdr:from>
    <xdr:ext cx="762000" cy="259045"/>
    <xdr:sp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401800" y="28200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41910</xdr:rowOff>
    </xdr:from>
    <xdr:to>
      <xdr:col>69</xdr:col>
      <xdr:colOff>142875</xdr:colOff>
      <xdr:row>15</xdr:row>
      <xdr:rowOff>143510</xdr:rowOff>
    </xdr:to>
    <xdr:sp textlink="">
      <xdr:nvSpPr>
        <xdr:cNvPr id="146" name="楕円 145">
          <a:extLst>
            <a:ext uri="{FF2B5EF4-FFF2-40B4-BE49-F238E27FC236}">
              <a16:creationId xmlns:a16="http://schemas.microsoft.com/office/drawing/2014/main" id="{00000000-0008-0000-0400-000092000000}"/>
            </a:ext>
          </a:extLst>
        </xdr:cNvPr>
        <xdr:cNvSpPr/>
      </xdr:nvSpPr>
      <xdr:spPr>
        <a:xfrm>
          <a:off x="13843000" y="2613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128287</xdr:rowOff>
    </xdr:from>
    <xdr:ext cx="762000" cy="259045"/>
    <xdr:sp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3512800" y="2700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110490</xdr:rowOff>
    </xdr:from>
    <xdr:to>
      <xdr:col>65</xdr:col>
      <xdr:colOff>53975</xdr:colOff>
      <xdr:row>16</xdr:row>
      <xdr:rowOff>40640</xdr:rowOff>
    </xdr:to>
    <xdr:sp textlink="">
      <xdr:nvSpPr>
        <xdr:cNvPr id="148" name="楕円 147">
          <a:extLst>
            <a:ext uri="{FF2B5EF4-FFF2-40B4-BE49-F238E27FC236}">
              <a16:creationId xmlns:a16="http://schemas.microsoft.com/office/drawing/2014/main" id="{00000000-0008-0000-0400-000094000000}"/>
            </a:ext>
          </a:extLst>
        </xdr:cNvPr>
        <xdr:cNvSpPr/>
      </xdr:nvSpPr>
      <xdr:spPr>
        <a:xfrm>
          <a:off x="12954000" y="2682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25417</xdr:rowOff>
    </xdr:from>
    <xdr:ext cx="762000" cy="259045"/>
    <xdr:sp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2623800" y="2768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textlink="">
      <xdr:nvSpPr>
        <xdr:cNvPr id="150" name="正方形/長方形 149">
          <a:extLst>
            <a:ext uri="{FF2B5EF4-FFF2-40B4-BE49-F238E27FC236}">
              <a16:creationId xmlns:a16="http://schemas.microsoft.com/office/drawing/2014/main" id="{00000000-0008-0000-0400-000096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textlink="">
      <xdr:nvSpPr>
        <xdr:cNvPr id="151" name="正方形/長方形 150">
          <a:extLst>
            <a:ext uri="{FF2B5EF4-FFF2-40B4-BE49-F238E27FC236}">
              <a16:creationId xmlns:a16="http://schemas.microsoft.com/office/drawing/2014/main" id="{00000000-0008-0000-0400-000097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textlink="">
      <xdr:nvSpPr>
        <xdr:cNvPr id="152" name="正方形/長方形 151">
          <a:extLst>
            <a:ext uri="{FF2B5EF4-FFF2-40B4-BE49-F238E27FC236}">
              <a16:creationId xmlns:a16="http://schemas.microsoft.com/office/drawing/2014/main" id="{00000000-0008-0000-0400-000098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textlink="">
      <xdr:nvSpPr>
        <xdr:cNvPr id="153" name="正方形/長方形 152">
          <a:extLst>
            <a:ext uri="{FF2B5EF4-FFF2-40B4-BE49-F238E27FC236}">
              <a16:creationId xmlns:a16="http://schemas.microsoft.com/office/drawing/2014/main" id="{00000000-0008-0000-0400-000099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textlink="">
      <xdr:nvSpPr>
        <xdr:cNvPr id="154" name="正方形/長方形 153">
          <a:extLst>
            <a:ext uri="{FF2B5EF4-FFF2-40B4-BE49-F238E27FC236}">
              <a16:creationId xmlns:a16="http://schemas.microsoft.com/office/drawing/2014/main" id="{00000000-0008-0000-0400-00009A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textlink="">
      <xdr:nvSpPr>
        <xdr:cNvPr id="155" name="正方形/長方形 154">
          <a:extLst>
            <a:ext uri="{FF2B5EF4-FFF2-40B4-BE49-F238E27FC236}">
              <a16:creationId xmlns:a16="http://schemas.microsoft.com/office/drawing/2014/main" id="{00000000-0008-0000-0400-00009B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43</xdr:col>
      <xdr:colOff>98425</xdr:colOff>
      <xdr:row>48</xdr:row>
      <xdr:rowOff>152400</xdr:rowOff>
    </xdr:from>
    <xdr:to>
      <xdr:col>51</xdr:col>
      <xdr:colOff>22225</xdr:colOff>
      <xdr:row>50</xdr:row>
      <xdr:rowOff>63500</xdr:rowOff>
    </xdr:to>
    <xdr:sp textlink="">
      <xdr:nvSpPr>
        <xdr:cNvPr id="156" name="正方形/長方形 155">
          <a:extLst>
            <a:ext uri="{FF2B5EF4-FFF2-40B4-BE49-F238E27FC236}">
              <a16:creationId xmlns:a16="http://schemas.microsoft.com/office/drawing/2014/main" id="{00000000-0008-0000-0400-00009C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textlink="">
      <xdr:nvSpPr>
        <xdr:cNvPr id="157" name="正方形/長方形 156">
          <a:extLst>
            <a:ext uri="{FF2B5EF4-FFF2-40B4-BE49-F238E27FC236}">
              <a16:creationId xmlns:a16="http://schemas.microsoft.com/office/drawing/2014/main" id="{00000000-0008-0000-0400-00009D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textlink="">
      <xdr:nvSpPr>
        <xdr:cNvPr id="158" name="正方形/長方形 157">
          <a:extLst>
            <a:ext uri="{FF2B5EF4-FFF2-40B4-BE49-F238E27FC236}">
              <a16:creationId xmlns:a16="http://schemas.microsoft.com/office/drawing/2014/main" id="{00000000-0008-0000-0400-00009E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textlink="">
      <xdr:nvSpPr>
        <xdr:cNvPr id="159" name="正方形/長方形 158">
          <a:extLst>
            <a:ext uri="{FF2B5EF4-FFF2-40B4-BE49-F238E27FC236}">
              <a16:creationId xmlns:a16="http://schemas.microsoft.com/office/drawing/2014/main" id="{00000000-0008-0000-0400-00009F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textlink="" fLocksText="0">
      <xdr:nvSpPr>
        <xdr:cNvPr id="160" name="テキスト ボックス 159">
          <a:extLst>
            <a:ext uri="{FF2B5EF4-FFF2-40B4-BE49-F238E27FC236}">
              <a16:creationId xmlns:a16="http://schemas.microsoft.com/office/drawing/2014/main" id="{00000000-0008-0000-0400-0000A0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扶助費は、類似団体と比較して大幅に下回っている。主な要因は、少子化により子ども等に係る経費が少ないことが挙げられ、今後も同程度の数値で推移していく見込みである。</a:t>
          </a:r>
          <a:endParaRPr lang="ja-JP" altLang="ja-JP" sz="1400">
            <a:effectLst/>
          </a:endParaRPr>
        </a:p>
      </xdr:txBody>
    </xdr:sp>
    <xdr:clientData/>
  </xdr:twoCellAnchor>
  <xdr:oneCellAnchor>
    <xdr:from>
      <xdr:col>3</xdr:col>
      <xdr:colOff>123825</xdr:colOff>
      <xdr:row>49</xdr:row>
      <xdr:rowOff>107950</xdr:rowOff>
    </xdr:from>
    <xdr:ext cx="298543" cy="225703"/>
    <xdr:sp textlink="">
      <xdr:nvSpPr>
        <xdr:cNvPr id="161" name="テキスト ボックス 160">
          <a:extLst>
            <a:ext uri="{FF2B5EF4-FFF2-40B4-BE49-F238E27FC236}">
              <a16:creationId xmlns:a16="http://schemas.microsoft.com/office/drawing/2014/main" id="{00000000-0008-0000-0400-0000A1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2" name="直線コネクタ 161">
          <a:extLst>
            <a:ext uri="{FF2B5EF4-FFF2-40B4-BE49-F238E27FC236}">
              <a16:creationId xmlns:a16="http://schemas.microsoft.com/office/drawing/2014/main" id="{00000000-0008-0000-0400-0000A2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textlink="">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4" name="直線コネクタ 163">
          <a:extLst>
            <a:ext uri="{FF2B5EF4-FFF2-40B4-BE49-F238E27FC236}">
              <a16:creationId xmlns:a16="http://schemas.microsoft.com/office/drawing/2014/main" id="{00000000-0008-0000-0400-0000A4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textlink="">
      <xdr:nvSpPr>
        <xdr:cNvPr id="176" name="扶助費グラフ枠">
          <a:extLst>
            <a:ext uri="{FF2B5EF4-FFF2-40B4-BE49-F238E27FC236}">
              <a16:creationId xmlns:a16="http://schemas.microsoft.com/office/drawing/2014/main" id="{00000000-0008-0000-0400-0000B0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50800</xdr:rowOff>
    </xdr:from>
    <xdr:to>
      <xdr:col>24</xdr:col>
      <xdr:colOff>25400</xdr:colOff>
      <xdr:row>61</xdr:row>
      <xdr:rowOff>50800</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flipV="1">
          <a:off x="4826000" y="8966200"/>
          <a:ext cx="0" cy="15430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22877</xdr:rowOff>
    </xdr:from>
    <xdr:ext cx="762000" cy="259045"/>
    <xdr:sp textlink="">
      <xdr:nvSpPr>
        <xdr:cNvPr id="178" name="扶助費最小値テキスト">
          <a:extLst>
            <a:ext uri="{FF2B5EF4-FFF2-40B4-BE49-F238E27FC236}">
              <a16:creationId xmlns:a16="http://schemas.microsoft.com/office/drawing/2014/main" id="{00000000-0008-0000-0400-0000B2000000}"/>
            </a:ext>
          </a:extLst>
        </xdr:cNvPr>
        <xdr:cNvSpPr txBox="1"/>
      </xdr:nvSpPr>
      <xdr:spPr>
        <a:xfrm>
          <a:off x="4914900" y="10481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50800</xdr:rowOff>
    </xdr:from>
    <xdr:to>
      <xdr:col>24</xdr:col>
      <xdr:colOff>114300</xdr:colOff>
      <xdr:row>61</xdr:row>
      <xdr:rowOff>50800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4737100" y="10509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137177</xdr:rowOff>
    </xdr:from>
    <xdr:ext cx="762000" cy="259045"/>
    <xdr:sp textlink="">
      <xdr:nvSpPr>
        <xdr:cNvPr id="180" name="扶助費最大値テキスト">
          <a:extLst>
            <a:ext uri="{FF2B5EF4-FFF2-40B4-BE49-F238E27FC236}">
              <a16:creationId xmlns:a16="http://schemas.microsoft.com/office/drawing/2014/main" id="{00000000-0008-0000-0400-0000B4000000}"/>
            </a:ext>
          </a:extLst>
        </xdr:cNvPr>
        <xdr:cNvSpPr txBox="1"/>
      </xdr:nvSpPr>
      <xdr:spPr>
        <a:xfrm>
          <a:off x="4914900" y="8709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50800</xdr:rowOff>
    </xdr:from>
    <xdr:to>
      <xdr:col>24</xdr:col>
      <xdr:colOff>114300</xdr:colOff>
      <xdr:row>52</xdr:row>
      <xdr:rowOff>50800</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a:off x="4737100" y="8966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52</xdr:row>
      <xdr:rowOff>69850</xdr:rowOff>
    </xdr:from>
    <xdr:to>
      <xdr:col>24</xdr:col>
      <xdr:colOff>25400</xdr:colOff>
      <xdr:row>52</xdr:row>
      <xdr:rowOff>107950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flipV="1">
          <a:off x="3987800" y="898525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143527</xdr:rowOff>
    </xdr:from>
    <xdr:ext cx="762000" cy="259045"/>
    <xdr:sp textlink="">
      <xdr:nvSpPr>
        <xdr:cNvPr id="183" name="扶助費平均値テキスト">
          <a:extLst>
            <a:ext uri="{FF2B5EF4-FFF2-40B4-BE49-F238E27FC236}">
              <a16:creationId xmlns:a16="http://schemas.microsoft.com/office/drawing/2014/main" id="{00000000-0008-0000-0400-0000B7000000}"/>
            </a:ext>
          </a:extLst>
        </xdr:cNvPr>
        <xdr:cNvSpPr txBox="1"/>
      </xdr:nvSpPr>
      <xdr:spPr>
        <a:xfrm>
          <a:off x="4914900" y="94018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0</xdr:rowOff>
    </xdr:from>
    <xdr:to>
      <xdr:col>24</xdr:col>
      <xdr:colOff>76200</xdr:colOff>
      <xdr:row>55</xdr:row>
      <xdr:rowOff>101600</xdr:rowOff>
    </xdr:to>
    <xdr:sp textlink="">
      <xdr:nvSpPr>
        <xdr:cNvPr id="184" name="フローチャート: 判断 183">
          <a:extLst>
            <a:ext uri="{FF2B5EF4-FFF2-40B4-BE49-F238E27FC236}">
              <a16:creationId xmlns:a16="http://schemas.microsoft.com/office/drawing/2014/main" id="{00000000-0008-0000-0400-0000B8000000}"/>
            </a:ext>
          </a:extLst>
        </xdr:cNvPr>
        <xdr:cNvSpPr/>
      </xdr:nvSpPr>
      <xdr:spPr>
        <a:xfrm>
          <a:off x="4775200" y="942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52</xdr:row>
      <xdr:rowOff>107950</xdr:rowOff>
    </xdr:from>
    <xdr:to>
      <xdr:col>19</xdr:col>
      <xdr:colOff>187325</xdr:colOff>
      <xdr:row>52</xdr:row>
      <xdr:rowOff>127000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3098800" y="902335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54</xdr:row>
      <xdr:rowOff>152400</xdr:rowOff>
    </xdr:from>
    <xdr:to>
      <xdr:col>20</xdr:col>
      <xdr:colOff>38100</xdr:colOff>
      <xdr:row>55</xdr:row>
      <xdr:rowOff>82550</xdr:rowOff>
    </xdr:to>
    <xdr:sp textlink="">
      <xdr:nvSpPr>
        <xdr:cNvPr id="186" name="フローチャート: 判断 185">
          <a:extLst>
            <a:ext uri="{FF2B5EF4-FFF2-40B4-BE49-F238E27FC236}">
              <a16:creationId xmlns:a16="http://schemas.microsoft.com/office/drawing/2014/main" id="{00000000-0008-0000-0400-0000BA000000}"/>
            </a:ext>
          </a:extLst>
        </xdr:cNvPr>
        <xdr:cNvSpPr/>
      </xdr:nvSpPr>
      <xdr:spPr>
        <a:xfrm>
          <a:off x="3937000" y="941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67327</xdr:rowOff>
    </xdr:from>
    <xdr:ext cx="736600" cy="259045"/>
    <xdr:sp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3606800" y="9497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52</xdr:row>
      <xdr:rowOff>107950</xdr:rowOff>
    </xdr:from>
    <xdr:to>
      <xdr:col>15</xdr:col>
      <xdr:colOff>98425</xdr:colOff>
      <xdr:row>52</xdr:row>
      <xdr:rowOff>127000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2209800" y="902335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114300</xdr:rowOff>
    </xdr:from>
    <xdr:to>
      <xdr:col>15</xdr:col>
      <xdr:colOff>149225</xdr:colOff>
      <xdr:row>55</xdr:row>
      <xdr:rowOff>44450</xdr:rowOff>
    </xdr:to>
    <xdr:sp textlink="">
      <xdr:nvSpPr>
        <xdr:cNvPr id="189" name="フローチャート: 判断 188">
          <a:extLst>
            <a:ext uri="{FF2B5EF4-FFF2-40B4-BE49-F238E27FC236}">
              <a16:creationId xmlns:a16="http://schemas.microsoft.com/office/drawing/2014/main" id="{00000000-0008-0000-0400-0000BD000000}"/>
            </a:ext>
          </a:extLst>
        </xdr:cNvPr>
        <xdr:cNvSpPr/>
      </xdr:nvSpPr>
      <xdr:spPr>
        <a:xfrm>
          <a:off x="3048000" y="9372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29227</xdr:rowOff>
    </xdr:from>
    <xdr:ext cx="762000" cy="259045"/>
    <xdr:sp textlink="">
      <xdr:nvSpPr>
        <xdr:cNvPr id="190" name="テキスト ボックス 189">
          <a:extLst>
            <a:ext uri="{FF2B5EF4-FFF2-40B4-BE49-F238E27FC236}">
              <a16:creationId xmlns:a16="http://schemas.microsoft.com/office/drawing/2014/main" id="{00000000-0008-0000-0400-0000BE000000}"/>
            </a:ext>
          </a:extLst>
        </xdr:cNvPr>
        <xdr:cNvSpPr txBox="1"/>
      </xdr:nvSpPr>
      <xdr:spPr>
        <a:xfrm>
          <a:off x="2717800" y="945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52</xdr:row>
      <xdr:rowOff>107950</xdr:rowOff>
    </xdr:from>
    <xdr:to>
      <xdr:col>11</xdr:col>
      <xdr:colOff>9525</xdr:colOff>
      <xdr:row>52</xdr:row>
      <xdr:rowOff>146050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flipV="1">
          <a:off x="1320800" y="902335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114300</xdr:rowOff>
    </xdr:from>
    <xdr:to>
      <xdr:col>11</xdr:col>
      <xdr:colOff>60325</xdr:colOff>
      <xdr:row>55</xdr:row>
      <xdr:rowOff>44450</xdr:rowOff>
    </xdr:to>
    <xdr:sp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2159000" y="9372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29227</xdr:rowOff>
    </xdr:from>
    <xdr:ext cx="762000" cy="259045"/>
    <xdr:sp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1828800" y="945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152400</xdr:rowOff>
    </xdr:from>
    <xdr:to>
      <xdr:col>6</xdr:col>
      <xdr:colOff>171450</xdr:colOff>
      <xdr:row>55</xdr:row>
      <xdr:rowOff>82550</xdr:rowOff>
    </xdr:to>
    <xdr:sp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1270000" y="941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67327</xdr:rowOff>
    </xdr:from>
    <xdr:ext cx="762000" cy="259045"/>
    <xdr:sp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939800" y="949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52</xdr:row>
      <xdr:rowOff>19050</xdr:rowOff>
    </xdr:from>
    <xdr:to>
      <xdr:col>24</xdr:col>
      <xdr:colOff>76200</xdr:colOff>
      <xdr:row>52</xdr:row>
      <xdr:rowOff>120650</xdr:rowOff>
    </xdr:to>
    <xdr:sp textlink="">
      <xdr:nvSpPr>
        <xdr:cNvPr id="201" name="楕円 200">
          <a:extLst>
            <a:ext uri="{FF2B5EF4-FFF2-40B4-BE49-F238E27FC236}">
              <a16:creationId xmlns:a16="http://schemas.microsoft.com/office/drawing/2014/main" id="{00000000-0008-0000-0400-0000C9000000}"/>
            </a:ext>
          </a:extLst>
        </xdr:cNvPr>
        <xdr:cNvSpPr/>
      </xdr:nvSpPr>
      <xdr:spPr>
        <a:xfrm>
          <a:off x="4775200" y="8934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51</xdr:row>
      <xdr:rowOff>99077</xdr:rowOff>
    </xdr:from>
    <xdr:ext cx="762000" cy="259045"/>
    <xdr:sp textlink="">
      <xdr:nvSpPr>
        <xdr:cNvPr id="202" name="扶助費該当値テキスト">
          <a:extLst>
            <a:ext uri="{FF2B5EF4-FFF2-40B4-BE49-F238E27FC236}">
              <a16:creationId xmlns:a16="http://schemas.microsoft.com/office/drawing/2014/main" id="{00000000-0008-0000-0400-0000CA000000}"/>
            </a:ext>
          </a:extLst>
        </xdr:cNvPr>
        <xdr:cNvSpPr txBox="1"/>
      </xdr:nvSpPr>
      <xdr:spPr>
        <a:xfrm>
          <a:off x="4914900" y="8843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52</xdr:row>
      <xdr:rowOff>57150</xdr:rowOff>
    </xdr:from>
    <xdr:to>
      <xdr:col>20</xdr:col>
      <xdr:colOff>38100</xdr:colOff>
      <xdr:row>52</xdr:row>
      <xdr:rowOff>158750</xdr:rowOff>
    </xdr:to>
    <xdr:sp textlink="">
      <xdr:nvSpPr>
        <xdr:cNvPr id="203" name="楕円 202">
          <a:extLst>
            <a:ext uri="{FF2B5EF4-FFF2-40B4-BE49-F238E27FC236}">
              <a16:creationId xmlns:a16="http://schemas.microsoft.com/office/drawing/2014/main" id="{00000000-0008-0000-0400-0000CB000000}"/>
            </a:ext>
          </a:extLst>
        </xdr:cNvPr>
        <xdr:cNvSpPr/>
      </xdr:nvSpPr>
      <xdr:spPr>
        <a:xfrm>
          <a:off x="3937000" y="8972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50</xdr:row>
      <xdr:rowOff>168927</xdr:rowOff>
    </xdr:from>
    <xdr:ext cx="736600" cy="259045"/>
    <xdr:sp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3606800" y="87414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52</xdr:row>
      <xdr:rowOff>76200</xdr:rowOff>
    </xdr:from>
    <xdr:to>
      <xdr:col>15</xdr:col>
      <xdr:colOff>149225</xdr:colOff>
      <xdr:row>53</xdr:row>
      <xdr:rowOff>6350</xdr:rowOff>
    </xdr:to>
    <xdr:sp textlink="">
      <xdr:nvSpPr>
        <xdr:cNvPr id="205" name="楕円 204">
          <a:extLst>
            <a:ext uri="{FF2B5EF4-FFF2-40B4-BE49-F238E27FC236}">
              <a16:creationId xmlns:a16="http://schemas.microsoft.com/office/drawing/2014/main" id="{00000000-0008-0000-0400-0000CD000000}"/>
            </a:ext>
          </a:extLst>
        </xdr:cNvPr>
        <xdr:cNvSpPr/>
      </xdr:nvSpPr>
      <xdr:spPr>
        <a:xfrm>
          <a:off x="3048000" y="8991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51</xdr:row>
      <xdr:rowOff>16527</xdr:rowOff>
    </xdr:from>
    <xdr:ext cx="762000" cy="259045"/>
    <xdr:sp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717800" y="876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52</xdr:row>
      <xdr:rowOff>57150</xdr:rowOff>
    </xdr:from>
    <xdr:to>
      <xdr:col>11</xdr:col>
      <xdr:colOff>60325</xdr:colOff>
      <xdr:row>52</xdr:row>
      <xdr:rowOff>158750</xdr:rowOff>
    </xdr:to>
    <xdr:sp textlink="">
      <xdr:nvSpPr>
        <xdr:cNvPr id="207" name="楕円 206">
          <a:extLst>
            <a:ext uri="{FF2B5EF4-FFF2-40B4-BE49-F238E27FC236}">
              <a16:creationId xmlns:a16="http://schemas.microsoft.com/office/drawing/2014/main" id="{00000000-0008-0000-0400-0000CF000000}"/>
            </a:ext>
          </a:extLst>
        </xdr:cNvPr>
        <xdr:cNvSpPr/>
      </xdr:nvSpPr>
      <xdr:spPr>
        <a:xfrm>
          <a:off x="2159000" y="8972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50</xdr:row>
      <xdr:rowOff>168927</xdr:rowOff>
    </xdr:from>
    <xdr:ext cx="762000" cy="259045"/>
    <xdr:sp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828800" y="8741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52</xdr:row>
      <xdr:rowOff>95250</xdr:rowOff>
    </xdr:from>
    <xdr:to>
      <xdr:col>6</xdr:col>
      <xdr:colOff>171450</xdr:colOff>
      <xdr:row>53</xdr:row>
      <xdr:rowOff>25400</xdr:rowOff>
    </xdr:to>
    <xdr:sp textlink="">
      <xdr:nvSpPr>
        <xdr:cNvPr id="209" name="楕円 208">
          <a:extLst>
            <a:ext uri="{FF2B5EF4-FFF2-40B4-BE49-F238E27FC236}">
              <a16:creationId xmlns:a16="http://schemas.microsoft.com/office/drawing/2014/main" id="{00000000-0008-0000-0400-0000D1000000}"/>
            </a:ext>
          </a:extLst>
        </xdr:cNvPr>
        <xdr:cNvSpPr/>
      </xdr:nvSpPr>
      <xdr:spPr>
        <a:xfrm>
          <a:off x="1270000" y="9010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51</xdr:row>
      <xdr:rowOff>35577</xdr:rowOff>
    </xdr:from>
    <xdr:ext cx="762000" cy="259045"/>
    <xdr:sp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939800" y="877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textlink="">
      <xdr:nvSpPr>
        <xdr:cNvPr id="211" name="正方形/長方形 210">
          <a:extLst>
            <a:ext uri="{FF2B5EF4-FFF2-40B4-BE49-F238E27FC236}">
              <a16:creationId xmlns:a16="http://schemas.microsoft.com/office/drawing/2014/main" id="{00000000-0008-0000-0400-0000D3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textlink="">
      <xdr:nvSpPr>
        <xdr:cNvPr id="212" name="正方形/長方形 211">
          <a:extLst>
            <a:ext uri="{FF2B5EF4-FFF2-40B4-BE49-F238E27FC236}">
              <a16:creationId xmlns:a16="http://schemas.microsoft.com/office/drawing/2014/main" id="{00000000-0008-0000-0400-0000D4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textlink="">
      <xdr:nvSpPr>
        <xdr:cNvPr id="213" name="正方形/長方形 212">
          <a:extLst>
            <a:ext uri="{FF2B5EF4-FFF2-40B4-BE49-F238E27FC236}">
              <a16:creationId xmlns:a16="http://schemas.microsoft.com/office/drawing/2014/main" id="{00000000-0008-0000-0400-0000D5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textlink="">
      <xdr:nvSpPr>
        <xdr:cNvPr id="214" name="正方形/長方形 213">
          <a:extLst>
            <a:ext uri="{FF2B5EF4-FFF2-40B4-BE49-F238E27FC236}">
              <a16:creationId xmlns:a16="http://schemas.microsoft.com/office/drawing/2014/main" id="{00000000-0008-0000-0400-0000D6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textlink="">
      <xdr:nvSpPr>
        <xdr:cNvPr id="215" name="正方形/長方形 214">
          <a:extLst>
            <a:ext uri="{FF2B5EF4-FFF2-40B4-BE49-F238E27FC236}">
              <a16:creationId xmlns:a16="http://schemas.microsoft.com/office/drawing/2014/main" id="{00000000-0008-0000-0400-0000D7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textlink="">
      <xdr:nvSpPr>
        <xdr:cNvPr id="216" name="正方形/長方形 215">
          <a:extLst>
            <a:ext uri="{FF2B5EF4-FFF2-40B4-BE49-F238E27FC236}">
              <a16:creationId xmlns:a16="http://schemas.microsoft.com/office/drawing/2014/main" id="{00000000-0008-0000-0400-0000D8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101</xdr:col>
      <xdr:colOff>180975</xdr:colOff>
      <xdr:row>48</xdr:row>
      <xdr:rowOff>152400</xdr:rowOff>
    </xdr:from>
    <xdr:to>
      <xdr:col>109</xdr:col>
      <xdr:colOff>104775</xdr:colOff>
      <xdr:row>50</xdr:row>
      <xdr:rowOff>63500</xdr:rowOff>
    </xdr:to>
    <xdr:sp textlink="">
      <xdr:nvSpPr>
        <xdr:cNvPr id="217" name="正方形/長方形 216">
          <a:extLst>
            <a:ext uri="{FF2B5EF4-FFF2-40B4-BE49-F238E27FC236}">
              <a16:creationId xmlns:a16="http://schemas.microsoft.com/office/drawing/2014/main" id="{00000000-0008-0000-0400-0000D9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textlink="">
      <xdr:nvSpPr>
        <xdr:cNvPr id="218" name="正方形/長方形 217">
          <a:extLst>
            <a:ext uri="{FF2B5EF4-FFF2-40B4-BE49-F238E27FC236}">
              <a16:creationId xmlns:a16="http://schemas.microsoft.com/office/drawing/2014/main" id="{00000000-0008-0000-0400-0000DA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textlink="">
      <xdr:nvSpPr>
        <xdr:cNvPr id="219" name="正方形/長方形 218">
          <a:extLst>
            <a:ext uri="{FF2B5EF4-FFF2-40B4-BE49-F238E27FC236}">
              <a16:creationId xmlns:a16="http://schemas.microsoft.com/office/drawing/2014/main" id="{00000000-0008-0000-0400-0000DB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textlink="">
      <xdr:nvSpPr>
        <xdr:cNvPr id="220" name="正方形/長方形 219">
          <a:extLst>
            <a:ext uri="{FF2B5EF4-FFF2-40B4-BE49-F238E27FC236}">
              <a16:creationId xmlns:a16="http://schemas.microsoft.com/office/drawing/2014/main" id="{00000000-0008-0000-0400-0000DC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textlink="" fLocksText="0">
      <xdr:nvSpPr>
        <xdr:cNvPr id="221" name="テキスト ボックス 220">
          <a:extLst>
            <a:ext uri="{FF2B5EF4-FFF2-40B4-BE49-F238E27FC236}">
              <a16:creationId xmlns:a16="http://schemas.microsoft.com/office/drawing/2014/main" id="{00000000-0008-0000-0400-0000DD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その他に係る経常収支比率</a:t>
          </a:r>
          <a:r>
            <a:rPr kumimoji="1" lang="ja-JP" altLang="en-US" sz="1100">
              <a:solidFill>
                <a:schemeClr val="dk1"/>
              </a:solidFill>
              <a:effectLst/>
              <a:latin typeface="+mn-lt"/>
              <a:ea typeface="+mn-ea"/>
              <a:cs typeface="+mn-cs"/>
            </a:rPr>
            <a:t>は前年度比</a:t>
          </a:r>
          <a:r>
            <a:rPr kumimoji="1" lang="en-US" altLang="ja-JP" sz="1100">
              <a:solidFill>
                <a:schemeClr val="dk1"/>
              </a:solidFill>
              <a:effectLst/>
              <a:latin typeface="+mn-lt"/>
              <a:ea typeface="+mn-ea"/>
              <a:cs typeface="+mn-cs"/>
            </a:rPr>
            <a:t>4.6</a:t>
          </a:r>
          <a:r>
            <a:rPr kumimoji="1" lang="ja-JP" altLang="en-US" sz="1100">
              <a:solidFill>
                <a:schemeClr val="dk1"/>
              </a:solidFill>
              <a:effectLst/>
              <a:latin typeface="+mn-lt"/>
              <a:ea typeface="+mn-ea"/>
              <a:cs typeface="+mn-cs"/>
            </a:rPr>
            <a:t>ポイントの低下となった。これは</a:t>
          </a:r>
          <a:r>
            <a:rPr kumimoji="1" lang="ja-JP" altLang="ja-JP" sz="1100">
              <a:solidFill>
                <a:schemeClr val="dk1"/>
              </a:solidFill>
              <a:effectLst/>
              <a:latin typeface="+mn-lt"/>
              <a:ea typeface="+mn-ea"/>
              <a:cs typeface="+mn-cs"/>
            </a:rPr>
            <a:t>下水道事業等が法適用の企業会計に移行したことから特別会計への繰出金が</a:t>
          </a:r>
          <a:r>
            <a:rPr kumimoji="1" lang="ja-JP" altLang="en-US" sz="1100">
              <a:solidFill>
                <a:schemeClr val="dk1"/>
              </a:solidFill>
              <a:effectLst/>
              <a:latin typeface="+mn-lt"/>
              <a:ea typeface="+mn-ea"/>
              <a:cs typeface="+mn-cs"/>
            </a:rPr>
            <a:t>少なくなったことが</a:t>
          </a:r>
          <a:r>
            <a:rPr kumimoji="1" lang="ja-JP" altLang="ja-JP" sz="1100">
              <a:solidFill>
                <a:schemeClr val="dk1"/>
              </a:solidFill>
              <a:effectLst/>
              <a:latin typeface="+mn-lt"/>
              <a:ea typeface="+mn-ea"/>
              <a:cs typeface="+mn-cs"/>
            </a:rPr>
            <a:t>要因である。</a:t>
          </a:r>
          <a:r>
            <a:rPr kumimoji="1" lang="ja-JP" altLang="en-US" sz="1100">
              <a:solidFill>
                <a:schemeClr val="dk1"/>
              </a:solidFill>
              <a:effectLst/>
              <a:latin typeface="+mn-lt"/>
              <a:ea typeface="+mn-ea"/>
              <a:cs typeface="+mn-cs"/>
            </a:rPr>
            <a:t>しかし、依然として</a:t>
          </a:r>
          <a:r>
            <a:rPr kumimoji="1" lang="ja-JP" altLang="ja-JP" sz="1100">
              <a:solidFill>
                <a:schemeClr val="dk1"/>
              </a:solidFill>
              <a:effectLst/>
              <a:latin typeface="+mn-lt"/>
              <a:ea typeface="+mn-ea"/>
              <a:cs typeface="+mn-cs"/>
            </a:rPr>
            <a:t>維持管理経費が嵩み</a:t>
          </a:r>
          <a:r>
            <a:rPr kumimoji="1" lang="ja-JP" altLang="en-US" sz="1100">
              <a:solidFill>
                <a:schemeClr val="dk1"/>
              </a:solidFill>
              <a:effectLst/>
              <a:latin typeface="+mn-lt"/>
              <a:ea typeface="+mn-ea"/>
              <a:cs typeface="+mn-cs"/>
            </a:rPr>
            <a:t>特別会計への繰出金が多額となっている。</a:t>
          </a:r>
          <a:endParaRPr lang="ja-JP" altLang="ja-JP" sz="1400">
            <a:effectLst/>
          </a:endParaRPr>
        </a:p>
      </xdr:txBody>
    </xdr:sp>
    <xdr:clientData/>
  </xdr:twoCellAnchor>
  <xdr:oneCellAnchor>
    <xdr:from>
      <xdr:col>62</xdr:col>
      <xdr:colOff>6350</xdr:colOff>
      <xdr:row>49</xdr:row>
      <xdr:rowOff>107950</xdr:rowOff>
    </xdr:from>
    <xdr:ext cx="298543" cy="225703"/>
    <xdr:sp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3" name="直線コネクタ 222">
          <a:extLst>
            <a:ext uri="{FF2B5EF4-FFF2-40B4-BE49-F238E27FC236}">
              <a16:creationId xmlns:a16="http://schemas.microsoft.com/office/drawing/2014/main" id="{00000000-0008-0000-0400-0000DF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textlink="">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25" name="直線コネクタ 224">
          <a:extLst>
            <a:ext uri="{FF2B5EF4-FFF2-40B4-BE49-F238E27FC236}">
              <a16:creationId xmlns:a16="http://schemas.microsoft.com/office/drawing/2014/main" id="{00000000-0008-0000-0400-0000E1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textlink="">
      <xdr:nvSpPr>
        <xdr:cNvPr id="235" name="その他グラフ枠">
          <a:extLst>
            <a:ext uri="{FF2B5EF4-FFF2-40B4-BE49-F238E27FC236}">
              <a16:creationId xmlns:a16="http://schemas.microsoft.com/office/drawing/2014/main" id="{00000000-0008-0000-0400-0000EB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104140</xdr:rowOff>
    </xdr:from>
    <xdr:to>
      <xdr:col>82</xdr:col>
      <xdr:colOff>107950</xdr:colOff>
      <xdr:row>61</xdr:row>
      <xdr:rowOff>42418</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flipV="1">
          <a:off x="16510000" y="9019540"/>
          <a:ext cx="0" cy="14813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14495</xdr:rowOff>
    </xdr:from>
    <xdr:ext cx="762000" cy="259045"/>
    <xdr:sp textlink="">
      <xdr:nvSpPr>
        <xdr:cNvPr id="237" name="その他最小値テキスト">
          <a:extLst>
            <a:ext uri="{FF2B5EF4-FFF2-40B4-BE49-F238E27FC236}">
              <a16:creationId xmlns:a16="http://schemas.microsoft.com/office/drawing/2014/main" id="{00000000-0008-0000-0400-0000ED000000}"/>
            </a:ext>
          </a:extLst>
        </xdr:cNvPr>
        <xdr:cNvSpPr txBox="1"/>
      </xdr:nvSpPr>
      <xdr:spPr>
        <a:xfrm>
          <a:off x="16598900" y="10472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42418</xdr:rowOff>
    </xdr:from>
    <xdr:to>
      <xdr:col>82</xdr:col>
      <xdr:colOff>196850</xdr:colOff>
      <xdr:row>61</xdr:row>
      <xdr:rowOff>42418</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a:off x="16421100" y="10500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19067</xdr:rowOff>
    </xdr:from>
    <xdr:ext cx="762000" cy="259045"/>
    <xdr:sp textlink="">
      <xdr:nvSpPr>
        <xdr:cNvPr id="239" name="その他最大値テキスト">
          <a:extLst>
            <a:ext uri="{FF2B5EF4-FFF2-40B4-BE49-F238E27FC236}">
              <a16:creationId xmlns:a16="http://schemas.microsoft.com/office/drawing/2014/main" id="{00000000-0008-0000-0400-0000EF000000}"/>
            </a:ext>
          </a:extLst>
        </xdr:cNvPr>
        <xdr:cNvSpPr txBox="1"/>
      </xdr:nvSpPr>
      <xdr:spPr>
        <a:xfrm>
          <a:off x="16598900" y="8763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104140</xdr:rowOff>
    </xdr:from>
    <xdr:to>
      <xdr:col>82</xdr:col>
      <xdr:colOff>196850</xdr:colOff>
      <xdr:row>52</xdr:row>
      <xdr:rowOff>104140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6421100" y="9019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104140</xdr:rowOff>
    </xdr:from>
    <xdr:to>
      <xdr:col>82</xdr:col>
      <xdr:colOff>107950</xdr:colOff>
      <xdr:row>59</xdr:row>
      <xdr:rowOff>10414</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flipV="1">
          <a:off x="15671800" y="9705340"/>
          <a:ext cx="838200" cy="420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60723</xdr:rowOff>
    </xdr:from>
    <xdr:ext cx="762000" cy="259045"/>
    <xdr:sp textlink="">
      <xdr:nvSpPr>
        <xdr:cNvPr id="242" name="その他平均値テキスト">
          <a:extLst>
            <a:ext uri="{FF2B5EF4-FFF2-40B4-BE49-F238E27FC236}">
              <a16:creationId xmlns:a16="http://schemas.microsoft.com/office/drawing/2014/main" id="{00000000-0008-0000-0400-0000F2000000}"/>
            </a:ext>
          </a:extLst>
        </xdr:cNvPr>
        <xdr:cNvSpPr txBox="1"/>
      </xdr:nvSpPr>
      <xdr:spPr>
        <a:xfrm>
          <a:off x="16598900" y="94904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44196</xdr:rowOff>
    </xdr:from>
    <xdr:to>
      <xdr:col>82</xdr:col>
      <xdr:colOff>158750</xdr:colOff>
      <xdr:row>56</xdr:row>
      <xdr:rowOff>145796</xdr:rowOff>
    </xdr:to>
    <xdr:sp textlink="">
      <xdr:nvSpPr>
        <xdr:cNvPr id="243" name="フローチャート: 判断 242">
          <a:extLst>
            <a:ext uri="{FF2B5EF4-FFF2-40B4-BE49-F238E27FC236}">
              <a16:creationId xmlns:a16="http://schemas.microsoft.com/office/drawing/2014/main" id="{00000000-0008-0000-0400-0000F3000000}"/>
            </a:ext>
          </a:extLst>
        </xdr:cNvPr>
        <xdr:cNvSpPr/>
      </xdr:nvSpPr>
      <xdr:spPr>
        <a:xfrm>
          <a:off x="16459200" y="9645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59</xdr:row>
      <xdr:rowOff>1270</xdr:rowOff>
    </xdr:from>
    <xdr:to>
      <xdr:col>78</xdr:col>
      <xdr:colOff>69850</xdr:colOff>
      <xdr:row>59</xdr:row>
      <xdr:rowOff>10414</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4782800" y="10116820"/>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9906</xdr:rowOff>
    </xdr:from>
    <xdr:to>
      <xdr:col>78</xdr:col>
      <xdr:colOff>120650</xdr:colOff>
      <xdr:row>57</xdr:row>
      <xdr:rowOff>111506</xdr:rowOff>
    </xdr:to>
    <xdr:sp textlink="">
      <xdr:nvSpPr>
        <xdr:cNvPr id="245" name="フローチャート: 判断 244">
          <a:extLst>
            <a:ext uri="{FF2B5EF4-FFF2-40B4-BE49-F238E27FC236}">
              <a16:creationId xmlns:a16="http://schemas.microsoft.com/office/drawing/2014/main" id="{00000000-0008-0000-0400-0000F5000000}"/>
            </a:ext>
          </a:extLst>
        </xdr:cNvPr>
        <xdr:cNvSpPr/>
      </xdr:nvSpPr>
      <xdr:spPr>
        <a:xfrm>
          <a:off x="15621000" y="9782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121683</xdr:rowOff>
    </xdr:from>
    <xdr:ext cx="736600" cy="259045"/>
    <xdr:sp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5290800" y="95514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163576</xdr:rowOff>
    </xdr:from>
    <xdr:to>
      <xdr:col>73</xdr:col>
      <xdr:colOff>180975</xdr:colOff>
      <xdr:row>59</xdr:row>
      <xdr:rowOff>1270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3893800" y="10107676"/>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83058</xdr:rowOff>
    </xdr:from>
    <xdr:to>
      <xdr:col>74</xdr:col>
      <xdr:colOff>31750</xdr:colOff>
      <xdr:row>58</xdr:row>
      <xdr:rowOff>13208</xdr:rowOff>
    </xdr:to>
    <xdr:sp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4732000" y="9855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23385</xdr:rowOff>
    </xdr:from>
    <xdr:ext cx="762000" cy="259045"/>
    <xdr:sp textlink="">
      <xdr:nvSpPr>
        <xdr:cNvPr id="249" name="テキスト ボックス 248">
          <a:extLst>
            <a:ext uri="{FF2B5EF4-FFF2-40B4-BE49-F238E27FC236}">
              <a16:creationId xmlns:a16="http://schemas.microsoft.com/office/drawing/2014/main" id="{00000000-0008-0000-0400-0000F9000000}"/>
            </a:ext>
          </a:extLst>
        </xdr:cNvPr>
        <xdr:cNvSpPr txBox="1"/>
      </xdr:nvSpPr>
      <xdr:spPr>
        <a:xfrm>
          <a:off x="14401800" y="96245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163576</xdr:rowOff>
    </xdr:from>
    <xdr:to>
      <xdr:col>69</xdr:col>
      <xdr:colOff>92075</xdr:colOff>
      <xdr:row>59</xdr:row>
      <xdr:rowOff>101854</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flipV="1">
          <a:off x="13004800" y="10107676"/>
          <a:ext cx="889000" cy="109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55626</xdr:rowOff>
    </xdr:from>
    <xdr:to>
      <xdr:col>69</xdr:col>
      <xdr:colOff>142875</xdr:colOff>
      <xdr:row>57</xdr:row>
      <xdr:rowOff>157226</xdr:rowOff>
    </xdr:to>
    <xdr:sp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3843000" y="9828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167403</xdr:rowOff>
    </xdr:from>
    <xdr:ext cx="762000" cy="259045"/>
    <xdr:sp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3512800" y="95971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147066</xdr:rowOff>
    </xdr:from>
    <xdr:to>
      <xdr:col>65</xdr:col>
      <xdr:colOff>53975</xdr:colOff>
      <xdr:row>58</xdr:row>
      <xdr:rowOff>77216</xdr:rowOff>
    </xdr:to>
    <xdr:sp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2954000" y="9919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87393</xdr:rowOff>
    </xdr:from>
    <xdr:ext cx="762000" cy="259045"/>
    <xdr:sp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2623800" y="96885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53340</xdr:rowOff>
    </xdr:from>
    <xdr:to>
      <xdr:col>82</xdr:col>
      <xdr:colOff>158750</xdr:colOff>
      <xdr:row>56</xdr:row>
      <xdr:rowOff>154940</xdr:rowOff>
    </xdr:to>
    <xdr:sp textlink="">
      <xdr:nvSpPr>
        <xdr:cNvPr id="260" name="楕円 259">
          <a:extLst>
            <a:ext uri="{FF2B5EF4-FFF2-40B4-BE49-F238E27FC236}">
              <a16:creationId xmlns:a16="http://schemas.microsoft.com/office/drawing/2014/main" id="{00000000-0008-0000-0400-000004010000}"/>
            </a:ext>
          </a:extLst>
        </xdr:cNvPr>
        <xdr:cNvSpPr/>
      </xdr:nvSpPr>
      <xdr:spPr>
        <a:xfrm>
          <a:off x="16459200" y="9654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25417</xdr:rowOff>
    </xdr:from>
    <xdr:ext cx="762000" cy="259045"/>
    <xdr:sp textlink="">
      <xdr:nvSpPr>
        <xdr:cNvPr id="261" name="その他該当値テキスト">
          <a:extLst>
            <a:ext uri="{FF2B5EF4-FFF2-40B4-BE49-F238E27FC236}">
              <a16:creationId xmlns:a16="http://schemas.microsoft.com/office/drawing/2014/main" id="{00000000-0008-0000-0400-000005010000}"/>
            </a:ext>
          </a:extLst>
        </xdr:cNvPr>
        <xdr:cNvSpPr txBox="1"/>
      </xdr:nvSpPr>
      <xdr:spPr>
        <a:xfrm>
          <a:off x="16598900" y="9626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131064</xdr:rowOff>
    </xdr:from>
    <xdr:to>
      <xdr:col>78</xdr:col>
      <xdr:colOff>120650</xdr:colOff>
      <xdr:row>59</xdr:row>
      <xdr:rowOff>61214</xdr:rowOff>
    </xdr:to>
    <xdr:sp textlink="">
      <xdr:nvSpPr>
        <xdr:cNvPr id="262" name="楕円 261">
          <a:extLst>
            <a:ext uri="{FF2B5EF4-FFF2-40B4-BE49-F238E27FC236}">
              <a16:creationId xmlns:a16="http://schemas.microsoft.com/office/drawing/2014/main" id="{00000000-0008-0000-0400-000006010000}"/>
            </a:ext>
          </a:extLst>
        </xdr:cNvPr>
        <xdr:cNvSpPr/>
      </xdr:nvSpPr>
      <xdr:spPr>
        <a:xfrm>
          <a:off x="15621000" y="10075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45991</xdr:rowOff>
    </xdr:from>
    <xdr:ext cx="736600" cy="259045"/>
    <xdr:sp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5290800" y="101615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121920</xdr:rowOff>
    </xdr:from>
    <xdr:to>
      <xdr:col>74</xdr:col>
      <xdr:colOff>31750</xdr:colOff>
      <xdr:row>59</xdr:row>
      <xdr:rowOff>52070</xdr:rowOff>
    </xdr:to>
    <xdr:sp textlink="">
      <xdr:nvSpPr>
        <xdr:cNvPr id="264" name="楕円 263">
          <a:extLst>
            <a:ext uri="{FF2B5EF4-FFF2-40B4-BE49-F238E27FC236}">
              <a16:creationId xmlns:a16="http://schemas.microsoft.com/office/drawing/2014/main" id="{00000000-0008-0000-0400-000008010000}"/>
            </a:ext>
          </a:extLst>
        </xdr:cNvPr>
        <xdr:cNvSpPr/>
      </xdr:nvSpPr>
      <xdr:spPr>
        <a:xfrm>
          <a:off x="14732000" y="10066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36847</xdr:rowOff>
    </xdr:from>
    <xdr:ext cx="762000" cy="259045"/>
    <xdr:sp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401800" y="10152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112776</xdr:rowOff>
    </xdr:from>
    <xdr:to>
      <xdr:col>69</xdr:col>
      <xdr:colOff>142875</xdr:colOff>
      <xdr:row>59</xdr:row>
      <xdr:rowOff>42926</xdr:rowOff>
    </xdr:to>
    <xdr:sp textlink="">
      <xdr:nvSpPr>
        <xdr:cNvPr id="266" name="楕円 265">
          <a:extLst>
            <a:ext uri="{FF2B5EF4-FFF2-40B4-BE49-F238E27FC236}">
              <a16:creationId xmlns:a16="http://schemas.microsoft.com/office/drawing/2014/main" id="{00000000-0008-0000-0400-00000A010000}"/>
            </a:ext>
          </a:extLst>
        </xdr:cNvPr>
        <xdr:cNvSpPr/>
      </xdr:nvSpPr>
      <xdr:spPr>
        <a:xfrm>
          <a:off x="13843000" y="10056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27703</xdr:rowOff>
    </xdr:from>
    <xdr:ext cx="762000" cy="259045"/>
    <xdr:sp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3512800" y="101432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51054</xdr:rowOff>
    </xdr:from>
    <xdr:to>
      <xdr:col>65</xdr:col>
      <xdr:colOff>53975</xdr:colOff>
      <xdr:row>59</xdr:row>
      <xdr:rowOff>152654</xdr:rowOff>
    </xdr:to>
    <xdr:sp textlink="">
      <xdr:nvSpPr>
        <xdr:cNvPr id="268" name="楕円 267">
          <a:extLst>
            <a:ext uri="{FF2B5EF4-FFF2-40B4-BE49-F238E27FC236}">
              <a16:creationId xmlns:a16="http://schemas.microsoft.com/office/drawing/2014/main" id="{00000000-0008-0000-0400-00000C010000}"/>
            </a:ext>
          </a:extLst>
        </xdr:cNvPr>
        <xdr:cNvSpPr/>
      </xdr:nvSpPr>
      <xdr:spPr>
        <a:xfrm>
          <a:off x="12954000" y="10166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137431</xdr:rowOff>
    </xdr:from>
    <xdr:ext cx="762000" cy="259045"/>
    <xdr:sp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623800" y="10252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textlink="">
      <xdr:nvSpPr>
        <xdr:cNvPr id="270" name="正方形/長方形 269">
          <a:extLst>
            <a:ext uri="{FF2B5EF4-FFF2-40B4-BE49-F238E27FC236}">
              <a16:creationId xmlns:a16="http://schemas.microsoft.com/office/drawing/2014/main" id="{00000000-0008-0000-0400-00000E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textlink="">
      <xdr:nvSpPr>
        <xdr:cNvPr id="271" name="正方形/長方形 270">
          <a:extLst>
            <a:ext uri="{FF2B5EF4-FFF2-40B4-BE49-F238E27FC236}">
              <a16:creationId xmlns:a16="http://schemas.microsoft.com/office/drawing/2014/main" id="{00000000-0008-0000-0400-00000F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textlink="">
      <xdr:nvSpPr>
        <xdr:cNvPr id="272" name="正方形/長方形 271">
          <a:extLst>
            <a:ext uri="{FF2B5EF4-FFF2-40B4-BE49-F238E27FC236}">
              <a16:creationId xmlns:a16="http://schemas.microsoft.com/office/drawing/2014/main" id="{00000000-0008-0000-0400-000010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textlink="">
      <xdr:nvSpPr>
        <xdr:cNvPr id="273" name="正方形/長方形 272">
          <a:extLst>
            <a:ext uri="{FF2B5EF4-FFF2-40B4-BE49-F238E27FC236}">
              <a16:creationId xmlns:a16="http://schemas.microsoft.com/office/drawing/2014/main" id="{00000000-0008-0000-0400-000011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textlink="">
      <xdr:nvSpPr>
        <xdr:cNvPr id="274" name="正方形/長方形 273">
          <a:extLst>
            <a:ext uri="{FF2B5EF4-FFF2-40B4-BE49-F238E27FC236}">
              <a16:creationId xmlns:a16="http://schemas.microsoft.com/office/drawing/2014/main" id="{00000000-0008-0000-0400-000012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textlink="">
      <xdr:nvSpPr>
        <xdr:cNvPr id="275" name="正方形/長方形 274">
          <a:extLst>
            <a:ext uri="{FF2B5EF4-FFF2-40B4-BE49-F238E27FC236}">
              <a16:creationId xmlns:a16="http://schemas.microsoft.com/office/drawing/2014/main" id="{00000000-0008-0000-0400-000013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101</xdr:col>
      <xdr:colOff>180975</xdr:colOff>
      <xdr:row>28</xdr:row>
      <xdr:rowOff>152400</xdr:rowOff>
    </xdr:from>
    <xdr:to>
      <xdr:col>109</xdr:col>
      <xdr:colOff>104775</xdr:colOff>
      <xdr:row>30</xdr:row>
      <xdr:rowOff>63500</xdr:rowOff>
    </xdr:to>
    <xdr:sp textlink="">
      <xdr:nvSpPr>
        <xdr:cNvPr id="276" name="正方形/長方形 275">
          <a:extLst>
            <a:ext uri="{FF2B5EF4-FFF2-40B4-BE49-F238E27FC236}">
              <a16:creationId xmlns:a16="http://schemas.microsoft.com/office/drawing/2014/main" id="{00000000-0008-0000-0400-000014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textlink="">
      <xdr:nvSpPr>
        <xdr:cNvPr id="277" name="正方形/長方形 276">
          <a:extLst>
            <a:ext uri="{FF2B5EF4-FFF2-40B4-BE49-F238E27FC236}">
              <a16:creationId xmlns:a16="http://schemas.microsoft.com/office/drawing/2014/main" id="{00000000-0008-0000-0400-000015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textlink="">
      <xdr:nvSpPr>
        <xdr:cNvPr id="278" name="正方形/長方形 277">
          <a:extLst>
            <a:ext uri="{FF2B5EF4-FFF2-40B4-BE49-F238E27FC236}">
              <a16:creationId xmlns:a16="http://schemas.microsoft.com/office/drawing/2014/main" id="{00000000-0008-0000-0400-000016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textlink="">
      <xdr:nvSpPr>
        <xdr:cNvPr id="279" name="正方形/長方形 278">
          <a:extLst>
            <a:ext uri="{FF2B5EF4-FFF2-40B4-BE49-F238E27FC236}">
              <a16:creationId xmlns:a16="http://schemas.microsoft.com/office/drawing/2014/main" id="{00000000-0008-0000-0400-000017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textlink="" fLocksText="0">
      <xdr:nvSpPr>
        <xdr:cNvPr id="280" name="テキスト ボックス 279">
          <a:extLst>
            <a:ext uri="{FF2B5EF4-FFF2-40B4-BE49-F238E27FC236}">
              <a16:creationId xmlns:a16="http://schemas.microsoft.com/office/drawing/2014/main" id="{00000000-0008-0000-0400-000018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令和</a:t>
          </a:r>
          <a:r>
            <a:rPr kumimoji="1" lang="en-US" altLang="ja-JP" sz="1100">
              <a:solidFill>
                <a:schemeClr val="dk1"/>
              </a:solidFill>
              <a:effectLst/>
              <a:latin typeface="+mn-lt"/>
              <a:ea typeface="+mn-ea"/>
              <a:cs typeface="+mn-cs"/>
            </a:rPr>
            <a:t>6</a:t>
          </a:r>
          <a:r>
            <a:rPr kumimoji="1" lang="ja-JP" altLang="en-US" sz="1100">
              <a:solidFill>
                <a:schemeClr val="dk1"/>
              </a:solidFill>
              <a:effectLst/>
              <a:latin typeface="+mn-lt"/>
              <a:ea typeface="+mn-ea"/>
              <a:cs typeface="+mn-cs"/>
            </a:rPr>
            <a:t>年度から下水道事業等が法適用の企業会計に移行したことから</a:t>
          </a:r>
          <a:r>
            <a:rPr kumimoji="1" lang="ja-JP" altLang="ja-JP" sz="1100">
              <a:solidFill>
                <a:schemeClr val="dk1"/>
              </a:solidFill>
              <a:effectLst/>
              <a:latin typeface="+mn-lt"/>
              <a:ea typeface="+mn-ea"/>
              <a:cs typeface="+mn-cs"/>
            </a:rPr>
            <a:t>前年度比</a:t>
          </a:r>
          <a:r>
            <a:rPr kumimoji="1" lang="en-US" altLang="ja-JP" sz="1100">
              <a:solidFill>
                <a:schemeClr val="dk1"/>
              </a:solidFill>
              <a:effectLst/>
              <a:latin typeface="+mn-lt"/>
              <a:ea typeface="+mn-ea"/>
              <a:cs typeface="+mn-cs"/>
            </a:rPr>
            <a:t>2.8</a:t>
          </a:r>
          <a:r>
            <a:rPr kumimoji="1" lang="ja-JP" altLang="ja-JP" sz="1100">
              <a:solidFill>
                <a:schemeClr val="dk1"/>
              </a:solidFill>
              <a:effectLst/>
              <a:latin typeface="+mn-lt"/>
              <a:ea typeface="+mn-ea"/>
              <a:cs typeface="+mn-cs"/>
            </a:rPr>
            <a:t>ポイントの上昇となったが、類似団体平均を下回っている状況にある。</a:t>
          </a:r>
          <a:endParaRPr lang="ja-JP" altLang="ja-JP" sz="1400">
            <a:effectLst/>
          </a:endParaRPr>
        </a:p>
      </xdr:txBody>
    </xdr:sp>
    <xdr:clientData/>
  </xdr:twoCellAnchor>
  <xdr:oneCellAnchor>
    <xdr:from>
      <xdr:col>62</xdr:col>
      <xdr:colOff>6350</xdr:colOff>
      <xdr:row>29</xdr:row>
      <xdr:rowOff>107950</xdr:rowOff>
    </xdr:from>
    <xdr:ext cx="298543" cy="225703"/>
    <xdr:sp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2" name="直線コネクタ 281">
          <a:extLst>
            <a:ext uri="{FF2B5EF4-FFF2-40B4-BE49-F238E27FC236}">
              <a16:creationId xmlns:a16="http://schemas.microsoft.com/office/drawing/2014/main" id="{00000000-0008-0000-0400-00001A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4" name="直線コネクタ 283">
          <a:extLst>
            <a:ext uri="{FF2B5EF4-FFF2-40B4-BE49-F238E27FC236}">
              <a16:creationId xmlns:a16="http://schemas.microsoft.com/office/drawing/2014/main" id="{00000000-0008-0000-0400-00001C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86" name="直線コネクタ 285">
          <a:extLst>
            <a:ext uri="{FF2B5EF4-FFF2-40B4-BE49-F238E27FC236}">
              <a16:creationId xmlns:a16="http://schemas.microsoft.com/office/drawing/2014/main" id="{00000000-0008-0000-0400-00001E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textlink="">
      <xdr:nvSpPr>
        <xdr:cNvPr id="293" name="補助費等グラフ枠">
          <a:extLst>
            <a:ext uri="{FF2B5EF4-FFF2-40B4-BE49-F238E27FC236}">
              <a16:creationId xmlns:a16="http://schemas.microsoft.com/office/drawing/2014/main" id="{00000000-0008-0000-0400-000025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168148</xdr:rowOff>
    </xdr:from>
    <xdr:to>
      <xdr:col>82</xdr:col>
      <xdr:colOff>107950</xdr:colOff>
      <xdr:row>40</xdr:row>
      <xdr:rowOff>140716</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flipV="1">
          <a:off x="16510000" y="5997448"/>
          <a:ext cx="0" cy="10012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112793</xdr:rowOff>
    </xdr:from>
    <xdr:ext cx="762000" cy="259045"/>
    <xdr:sp textlink="">
      <xdr:nvSpPr>
        <xdr:cNvPr id="295" name="補助費等最小値テキスト">
          <a:extLst>
            <a:ext uri="{FF2B5EF4-FFF2-40B4-BE49-F238E27FC236}">
              <a16:creationId xmlns:a16="http://schemas.microsoft.com/office/drawing/2014/main" id="{00000000-0008-0000-0400-000027010000}"/>
            </a:ext>
          </a:extLst>
        </xdr:cNvPr>
        <xdr:cNvSpPr txBox="1"/>
      </xdr:nvSpPr>
      <xdr:spPr>
        <a:xfrm>
          <a:off x="16598900" y="6970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140716</xdr:rowOff>
    </xdr:from>
    <xdr:to>
      <xdr:col>82</xdr:col>
      <xdr:colOff>196850</xdr:colOff>
      <xdr:row>40</xdr:row>
      <xdr:rowOff>140716</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6421100" y="69987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83075</xdr:rowOff>
    </xdr:from>
    <xdr:ext cx="762000" cy="259045"/>
    <xdr:sp textlink="">
      <xdr:nvSpPr>
        <xdr:cNvPr id="297" name="補助費等最大値テキスト">
          <a:extLst>
            <a:ext uri="{FF2B5EF4-FFF2-40B4-BE49-F238E27FC236}">
              <a16:creationId xmlns:a16="http://schemas.microsoft.com/office/drawing/2014/main" id="{00000000-0008-0000-0400-000029010000}"/>
            </a:ext>
          </a:extLst>
        </xdr:cNvPr>
        <xdr:cNvSpPr txBox="1"/>
      </xdr:nvSpPr>
      <xdr:spPr>
        <a:xfrm>
          <a:off x="16598900" y="5740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168148</xdr:rowOff>
    </xdr:from>
    <xdr:to>
      <xdr:col>82</xdr:col>
      <xdr:colOff>196850</xdr:colOff>
      <xdr:row>34</xdr:row>
      <xdr:rowOff>168148</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6421100" y="5997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34</xdr:row>
      <xdr:rowOff>72136</xdr:rowOff>
    </xdr:from>
    <xdr:to>
      <xdr:col>82</xdr:col>
      <xdr:colOff>107950</xdr:colOff>
      <xdr:row>35</xdr:row>
      <xdr:rowOff>28702</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5671800" y="5901436"/>
          <a:ext cx="838200" cy="128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105427</xdr:rowOff>
    </xdr:from>
    <xdr:ext cx="762000" cy="259045"/>
    <xdr:sp textlink="">
      <xdr:nvSpPr>
        <xdr:cNvPr id="300" name="補助費等平均値テキスト">
          <a:extLst>
            <a:ext uri="{FF2B5EF4-FFF2-40B4-BE49-F238E27FC236}">
              <a16:creationId xmlns:a16="http://schemas.microsoft.com/office/drawing/2014/main" id="{00000000-0008-0000-0400-00002C010000}"/>
            </a:ext>
          </a:extLst>
        </xdr:cNvPr>
        <xdr:cNvSpPr txBox="1"/>
      </xdr:nvSpPr>
      <xdr:spPr>
        <a:xfrm>
          <a:off x="16598900" y="6449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133350</xdr:rowOff>
    </xdr:from>
    <xdr:to>
      <xdr:col>82</xdr:col>
      <xdr:colOff>158750</xdr:colOff>
      <xdr:row>38</xdr:row>
      <xdr:rowOff>63500</xdr:rowOff>
    </xdr:to>
    <xdr:sp textlink="">
      <xdr:nvSpPr>
        <xdr:cNvPr id="301" name="フローチャート: 判断 300">
          <a:extLst>
            <a:ext uri="{FF2B5EF4-FFF2-40B4-BE49-F238E27FC236}">
              <a16:creationId xmlns:a16="http://schemas.microsoft.com/office/drawing/2014/main" id="{00000000-0008-0000-0400-00002D010000}"/>
            </a:ext>
          </a:extLst>
        </xdr:cNvPr>
        <xdr:cNvSpPr/>
      </xdr:nvSpPr>
      <xdr:spPr>
        <a:xfrm>
          <a:off x="16459200" y="647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34</xdr:row>
      <xdr:rowOff>40132</xdr:rowOff>
    </xdr:from>
    <xdr:to>
      <xdr:col>78</xdr:col>
      <xdr:colOff>69850</xdr:colOff>
      <xdr:row>34</xdr:row>
      <xdr:rowOff>72136</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4782800" y="5869432"/>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73914</xdr:rowOff>
    </xdr:from>
    <xdr:to>
      <xdr:col>78</xdr:col>
      <xdr:colOff>120650</xdr:colOff>
      <xdr:row>38</xdr:row>
      <xdr:rowOff>4064</xdr:rowOff>
    </xdr:to>
    <xdr:sp textlink="">
      <xdr:nvSpPr>
        <xdr:cNvPr id="303" name="フローチャート: 判断 302">
          <a:extLst>
            <a:ext uri="{FF2B5EF4-FFF2-40B4-BE49-F238E27FC236}">
              <a16:creationId xmlns:a16="http://schemas.microsoft.com/office/drawing/2014/main" id="{00000000-0008-0000-0400-00002F010000}"/>
            </a:ext>
          </a:extLst>
        </xdr:cNvPr>
        <xdr:cNvSpPr/>
      </xdr:nvSpPr>
      <xdr:spPr>
        <a:xfrm>
          <a:off x="15621000" y="6417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160291</xdr:rowOff>
    </xdr:from>
    <xdr:ext cx="736600" cy="259045"/>
    <xdr:sp textlink="">
      <xdr:nvSpPr>
        <xdr:cNvPr id="304" name="テキスト ボックス 303">
          <a:extLst>
            <a:ext uri="{FF2B5EF4-FFF2-40B4-BE49-F238E27FC236}">
              <a16:creationId xmlns:a16="http://schemas.microsoft.com/office/drawing/2014/main" id="{00000000-0008-0000-0400-000030010000}"/>
            </a:ext>
          </a:extLst>
        </xdr:cNvPr>
        <xdr:cNvSpPr txBox="1"/>
      </xdr:nvSpPr>
      <xdr:spPr>
        <a:xfrm>
          <a:off x="15290800" y="65039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34</xdr:row>
      <xdr:rowOff>40132</xdr:rowOff>
    </xdr:from>
    <xdr:to>
      <xdr:col>73</xdr:col>
      <xdr:colOff>180975</xdr:colOff>
      <xdr:row>34</xdr:row>
      <xdr:rowOff>40132</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3893800" y="586943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19050</xdr:rowOff>
    </xdr:from>
    <xdr:to>
      <xdr:col>74</xdr:col>
      <xdr:colOff>31750</xdr:colOff>
      <xdr:row>37</xdr:row>
      <xdr:rowOff>120650</xdr:rowOff>
    </xdr:to>
    <xdr:sp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4732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105427</xdr:rowOff>
    </xdr:from>
    <xdr:ext cx="762000" cy="259045"/>
    <xdr:sp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4401800" y="644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34</xdr:row>
      <xdr:rowOff>40132</xdr:rowOff>
    </xdr:from>
    <xdr:to>
      <xdr:col>69</xdr:col>
      <xdr:colOff>92075</xdr:colOff>
      <xdr:row>34</xdr:row>
      <xdr:rowOff>44704</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flipV="1">
          <a:off x="13004800" y="586943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149352</xdr:rowOff>
    </xdr:from>
    <xdr:to>
      <xdr:col>69</xdr:col>
      <xdr:colOff>142875</xdr:colOff>
      <xdr:row>37</xdr:row>
      <xdr:rowOff>79502</xdr:rowOff>
    </xdr:to>
    <xdr:sp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38430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64279</xdr:rowOff>
    </xdr:from>
    <xdr:ext cx="762000" cy="259045"/>
    <xdr:sp textlink="">
      <xdr:nvSpPr>
        <xdr:cNvPr id="310" name="テキスト ボックス 309">
          <a:extLst>
            <a:ext uri="{FF2B5EF4-FFF2-40B4-BE49-F238E27FC236}">
              <a16:creationId xmlns:a16="http://schemas.microsoft.com/office/drawing/2014/main" id="{00000000-0008-0000-0400-000036010000}"/>
            </a:ext>
          </a:extLst>
        </xdr:cNvPr>
        <xdr:cNvSpPr txBox="1"/>
      </xdr:nvSpPr>
      <xdr:spPr>
        <a:xfrm>
          <a:off x="13512800" y="6407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158496</xdr:rowOff>
    </xdr:from>
    <xdr:to>
      <xdr:col>65</xdr:col>
      <xdr:colOff>53975</xdr:colOff>
      <xdr:row>37</xdr:row>
      <xdr:rowOff>88646</xdr:rowOff>
    </xdr:to>
    <xdr:sp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2954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73423</xdr:rowOff>
    </xdr:from>
    <xdr:ext cx="762000" cy="259045"/>
    <xdr:sp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2623800" y="6417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34</xdr:row>
      <xdr:rowOff>149352</xdr:rowOff>
    </xdr:from>
    <xdr:to>
      <xdr:col>82</xdr:col>
      <xdr:colOff>158750</xdr:colOff>
      <xdr:row>35</xdr:row>
      <xdr:rowOff>79502</xdr:rowOff>
    </xdr:to>
    <xdr:sp textlink="">
      <xdr:nvSpPr>
        <xdr:cNvPr id="318" name="楕円 317">
          <a:extLst>
            <a:ext uri="{FF2B5EF4-FFF2-40B4-BE49-F238E27FC236}">
              <a16:creationId xmlns:a16="http://schemas.microsoft.com/office/drawing/2014/main" id="{00000000-0008-0000-0400-00003E010000}"/>
            </a:ext>
          </a:extLst>
        </xdr:cNvPr>
        <xdr:cNvSpPr/>
      </xdr:nvSpPr>
      <xdr:spPr>
        <a:xfrm>
          <a:off x="16459200" y="5978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57929</xdr:rowOff>
    </xdr:from>
    <xdr:ext cx="762000" cy="259045"/>
    <xdr:sp textlink="">
      <xdr:nvSpPr>
        <xdr:cNvPr id="319" name="補助費等該当値テキスト">
          <a:extLst>
            <a:ext uri="{FF2B5EF4-FFF2-40B4-BE49-F238E27FC236}">
              <a16:creationId xmlns:a16="http://schemas.microsoft.com/office/drawing/2014/main" id="{00000000-0008-0000-0400-00003F010000}"/>
            </a:ext>
          </a:extLst>
        </xdr:cNvPr>
        <xdr:cNvSpPr txBox="1"/>
      </xdr:nvSpPr>
      <xdr:spPr>
        <a:xfrm>
          <a:off x="16598900" y="5887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34</xdr:row>
      <xdr:rowOff>21336</xdr:rowOff>
    </xdr:from>
    <xdr:to>
      <xdr:col>78</xdr:col>
      <xdr:colOff>120650</xdr:colOff>
      <xdr:row>34</xdr:row>
      <xdr:rowOff>122936</xdr:rowOff>
    </xdr:to>
    <xdr:sp textlink="">
      <xdr:nvSpPr>
        <xdr:cNvPr id="320" name="楕円 319">
          <a:extLst>
            <a:ext uri="{FF2B5EF4-FFF2-40B4-BE49-F238E27FC236}">
              <a16:creationId xmlns:a16="http://schemas.microsoft.com/office/drawing/2014/main" id="{00000000-0008-0000-0400-000040010000}"/>
            </a:ext>
          </a:extLst>
        </xdr:cNvPr>
        <xdr:cNvSpPr/>
      </xdr:nvSpPr>
      <xdr:spPr>
        <a:xfrm>
          <a:off x="15621000" y="5850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32</xdr:row>
      <xdr:rowOff>133113</xdr:rowOff>
    </xdr:from>
    <xdr:ext cx="736600" cy="259045"/>
    <xdr:sp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5290800" y="56195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33</xdr:row>
      <xdr:rowOff>160782</xdr:rowOff>
    </xdr:from>
    <xdr:to>
      <xdr:col>74</xdr:col>
      <xdr:colOff>31750</xdr:colOff>
      <xdr:row>34</xdr:row>
      <xdr:rowOff>90932</xdr:rowOff>
    </xdr:to>
    <xdr:sp textlink="">
      <xdr:nvSpPr>
        <xdr:cNvPr id="322" name="楕円 321">
          <a:extLst>
            <a:ext uri="{FF2B5EF4-FFF2-40B4-BE49-F238E27FC236}">
              <a16:creationId xmlns:a16="http://schemas.microsoft.com/office/drawing/2014/main" id="{00000000-0008-0000-0400-000042010000}"/>
            </a:ext>
          </a:extLst>
        </xdr:cNvPr>
        <xdr:cNvSpPr/>
      </xdr:nvSpPr>
      <xdr:spPr>
        <a:xfrm>
          <a:off x="14732000" y="5818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32</xdr:row>
      <xdr:rowOff>101109</xdr:rowOff>
    </xdr:from>
    <xdr:ext cx="762000" cy="259045"/>
    <xdr:sp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4401800" y="5587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33</xdr:row>
      <xdr:rowOff>160782</xdr:rowOff>
    </xdr:from>
    <xdr:to>
      <xdr:col>69</xdr:col>
      <xdr:colOff>142875</xdr:colOff>
      <xdr:row>34</xdr:row>
      <xdr:rowOff>90932</xdr:rowOff>
    </xdr:to>
    <xdr:sp textlink="">
      <xdr:nvSpPr>
        <xdr:cNvPr id="324" name="楕円 323">
          <a:extLst>
            <a:ext uri="{FF2B5EF4-FFF2-40B4-BE49-F238E27FC236}">
              <a16:creationId xmlns:a16="http://schemas.microsoft.com/office/drawing/2014/main" id="{00000000-0008-0000-0400-000044010000}"/>
            </a:ext>
          </a:extLst>
        </xdr:cNvPr>
        <xdr:cNvSpPr/>
      </xdr:nvSpPr>
      <xdr:spPr>
        <a:xfrm>
          <a:off x="13843000" y="5818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32</xdr:row>
      <xdr:rowOff>101109</xdr:rowOff>
    </xdr:from>
    <xdr:ext cx="762000" cy="259045"/>
    <xdr:sp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512800" y="5587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33</xdr:row>
      <xdr:rowOff>165354</xdr:rowOff>
    </xdr:from>
    <xdr:to>
      <xdr:col>65</xdr:col>
      <xdr:colOff>53975</xdr:colOff>
      <xdr:row>34</xdr:row>
      <xdr:rowOff>95504</xdr:rowOff>
    </xdr:to>
    <xdr:sp textlink="">
      <xdr:nvSpPr>
        <xdr:cNvPr id="326" name="楕円 325">
          <a:extLst>
            <a:ext uri="{FF2B5EF4-FFF2-40B4-BE49-F238E27FC236}">
              <a16:creationId xmlns:a16="http://schemas.microsoft.com/office/drawing/2014/main" id="{00000000-0008-0000-0400-000046010000}"/>
            </a:ext>
          </a:extLst>
        </xdr:cNvPr>
        <xdr:cNvSpPr/>
      </xdr:nvSpPr>
      <xdr:spPr>
        <a:xfrm>
          <a:off x="12954000" y="5823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32</xdr:row>
      <xdr:rowOff>105681</xdr:rowOff>
    </xdr:from>
    <xdr:ext cx="762000" cy="259045"/>
    <xdr:sp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623800" y="5592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textlink="">
      <xdr:nvSpPr>
        <xdr:cNvPr id="328" name="正方形/長方形 327">
          <a:extLst>
            <a:ext uri="{FF2B5EF4-FFF2-40B4-BE49-F238E27FC236}">
              <a16:creationId xmlns:a16="http://schemas.microsoft.com/office/drawing/2014/main" id="{00000000-0008-0000-0400-000048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textlink="">
      <xdr:nvSpPr>
        <xdr:cNvPr id="329" name="正方形/長方形 328">
          <a:extLst>
            <a:ext uri="{FF2B5EF4-FFF2-40B4-BE49-F238E27FC236}">
              <a16:creationId xmlns:a16="http://schemas.microsoft.com/office/drawing/2014/main" id="{00000000-0008-0000-0400-000049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textlink="">
      <xdr:nvSpPr>
        <xdr:cNvPr id="330" name="正方形/長方形 329">
          <a:extLst>
            <a:ext uri="{FF2B5EF4-FFF2-40B4-BE49-F238E27FC236}">
              <a16:creationId xmlns:a16="http://schemas.microsoft.com/office/drawing/2014/main" id="{00000000-0008-0000-0400-00004A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textlink="">
      <xdr:nvSpPr>
        <xdr:cNvPr id="331" name="正方形/長方形 330">
          <a:extLst>
            <a:ext uri="{FF2B5EF4-FFF2-40B4-BE49-F238E27FC236}">
              <a16:creationId xmlns:a16="http://schemas.microsoft.com/office/drawing/2014/main" id="{00000000-0008-0000-0400-00004B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textlink="">
      <xdr:nvSpPr>
        <xdr:cNvPr id="332" name="正方形/長方形 331">
          <a:extLst>
            <a:ext uri="{FF2B5EF4-FFF2-40B4-BE49-F238E27FC236}">
              <a16:creationId xmlns:a16="http://schemas.microsoft.com/office/drawing/2014/main" id="{00000000-0008-0000-0400-00004C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textlink="">
      <xdr:nvSpPr>
        <xdr:cNvPr id="333" name="正方形/長方形 332">
          <a:extLst>
            <a:ext uri="{FF2B5EF4-FFF2-40B4-BE49-F238E27FC236}">
              <a16:creationId xmlns:a16="http://schemas.microsoft.com/office/drawing/2014/main" id="{00000000-0008-0000-0400-00004D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43</xdr:col>
      <xdr:colOff>98425</xdr:colOff>
      <xdr:row>68</xdr:row>
      <xdr:rowOff>152400</xdr:rowOff>
    </xdr:from>
    <xdr:to>
      <xdr:col>51</xdr:col>
      <xdr:colOff>22225</xdr:colOff>
      <xdr:row>70</xdr:row>
      <xdr:rowOff>63500</xdr:rowOff>
    </xdr:to>
    <xdr:sp textlink="">
      <xdr:nvSpPr>
        <xdr:cNvPr id="334" name="正方形/長方形 333">
          <a:extLst>
            <a:ext uri="{FF2B5EF4-FFF2-40B4-BE49-F238E27FC236}">
              <a16:creationId xmlns:a16="http://schemas.microsoft.com/office/drawing/2014/main" id="{00000000-0008-0000-0400-00004E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textlink="">
      <xdr:nvSpPr>
        <xdr:cNvPr id="335" name="正方形/長方形 334">
          <a:extLst>
            <a:ext uri="{FF2B5EF4-FFF2-40B4-BE49-F238E27FC236}">
              <a16:creationId xmlns:a16="http://schemas.microsoft.com/office/drawing/2014/main" id="{00000000-0008-0000-0400-00004F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textlink="">
      <xdr:nvSpPr>
        <xdr:cNvPr id="336" name="正方形/長方形 335">
          <a:extLst>
            <a:ext uri="{FF2B5EF4-FFF2-40B4-BE49-F238E27FC236}">
              <a16:creationId xmlns:a16="http://schemas.microsoft.com/office/drawing/2014/main" id="{00000000-0008-0000-0400-000050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textlink="">
      <xdr:nvSpPr>
        <xdr:cNvPr id="337" name="正方形/長方形 336">
          <a:extLst>
            <a:ext uri="{FF2B5EF4-FFF2-40B4-BE49-F238E27FC236}">
              <a16:creationId xmlns:a16="http://schemas.microsoft.com/office/drawing/2014/main" id="{00000000-0008-0000-0400-000051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textlink="" fLocksText="0">
      <xdr:nvSpPr>
        <xdr:cNvPr id="338" name="テキスト ボックス 337">
          <a:extLst>
            <a:ext uri="{FF2B5EF4-FFF2-40B4-BE49-F238E27FC236}">
              <a16:creationId xmlns:a16="http://schemas.microsoft.com/office/drawing/2014/main" id="{00000000-0008-0000-0400-000052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公債費は、依然として類似団体平均を大幅に上回っている。これは合併直後にごみ処理施設整備事業や公営住宅建設事業等の大型整備事業が集中したことによる地方債発行の増大が影響しており、ここ数年は地方債発行額を元利償還金額より抑える方針のもと、公債費の圧縮に努めている。今後も、公共施設等総合管理計画に基づき、公共施設の統廃合、施設の経年劣化状況等を比較・分析しながら、中長期的な視点から施設整備を行うことで、町債発行を抑制し、公債費の縮減に努める。</a:t>
          </a:r>
          <a:endParaRPr lang="ja-JP" altLang="ja-JP" sz="1400">
            <a:effectLst/>
          </a:endParaRPr>
        </a:p>
      </xdr:txBody>
    </xdr:sp>
    <xdr:clientData/>
  </xdr:twoCellAnchor>
  <xdr:oneCellAnchor>
    <xdr:from>
      <xdr:col>3</xdr:col>
      <xdr:colOff>123825</xdr:colOff>
      <xdr:row>69</xdr:row>
      <xdr:rowOff>107950</xdr:rowOff>
    </xdr:from>
    <xdr:ext cx="298543" cy="225703"/>
    <xdr:sp textlink="">
      <xdr:nvSpPr>
        <xdr:cNvPr id="339" name="テキスト ボックス 338">
          <a:extLst>
            <a:ext uri="{FF2B5EF4-FFF2-40B4-BE49-F238E27FC236}">
              <a16:creationId xmlns:a16="http://schemas.microsoft.com/office/drawing/2014/main" id="{00000000-0008-0000-0400-000053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0" name="直線コネクタ 339">
          <a:extLst>
            <a:ext uri="{FF2B5EF4-FFF2-40B4-BE49-F238E27FC236}">
              <a16:creationId xmlns:a16="http://schemas.microsoft.com/office/drawing/2014/main" id="{00000000-0008-0000-0400-000054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textlink="">
      <xdr:nvSpPr>
        <xdr:cNvPr id="341" name="テキスト ボックス 340">
          <a:extLst>
            <a:ext uri="{FF2B5EF4-FFF2-40B4-BE49-F238E27FC236}">
              <a16:creationId xmlns:a16="http://schemas.microsoft.com/office/drawing/2014/main" id="{00000000-0008-0000-0400-000055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2" name="直線コネクタ 341">
          <a:extLst>
            <a:ext uri="{FF2B5EF4-FFF2-40B4-BE49-F238E27FC236}">
              <a16:creationId xmlns:a16="http://schemas.microsoft.com/office/drawing/2014/main" id="{00000000-0008-0000-0400-000056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textlink="">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4" name="直線コネクタ 343">
          <a:extLst>
            <a:ext uri="{FF2B5EF4-FFF2-40B4-BE49-F238E27FC236}">
              <a16:creationId xmlns:a16="http://schemas.microsoft.com/office/drawing/2014/main" id="{00000000-0008-0000-0400-000058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textlink="">
      <xdr:nvSpPr>
        <xdr:cNvPr id="345" name="テキスト ボックス 344">
          <a:extLst>
            <a:ext uri="{FF2B5EF4-FFF2-40B4-BE49-F238E27FC236}">
              <a16:creationId xmlns:a16="http://schemas.microsoft.com/office/drawing/2014/main" id="{00000000-0008-0000-0400-000059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46" name="直線コネクタ 345">
          <a:extLst>
            <a:ext uri="{FF2B5EF4-FFF2-40B4-BE49-F238E27FC236}">
              <a16:creationId xmlns:a16="http://schemas.microsoft.com/office/drawing/2014/main" id="{00000000-0008-0000-0400-00005A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textlink="">
      <xdr:nvSpPr>
        <xdr:cNvPr id="353" name="公債費グラフ枠">
          <a:extLst>
            <a:ext uri="{FF2B5EF4-FFF2-40B4-BE49-F238E27FC236}">
              <a16:creationId xmlns:a16="http://schemas.microsoft.com/office/drawing/2014/main" id="{00000000-0008-0000-0400-000061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12700</xdr:rowOff>
    </xdr:from>
    <xdr:to>
      <xdr:col>24</xdr:col>
      <xdr:colOff>25400</xdr:colOff>
      <xdr:row>80</xdr:row>
      <xdr:rowOff>69850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flipV="1">
          <a:off x="4826000" y="12528550"/>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41927</xdr:rowOff>
    </xdr:from>
    <xdr:ext cx="762000" cy="259045"/>
    <xdr:sp textlink="">
      <xdr:nvSpPr>
        <xdr:cNvPr id="355" name="公債費最小値テキスト">
          <a:extLst>
            <a:ext uri="{FF2B5EF4-FFF2-40B4-BE49-F238E27FC236}">
              <a16:creationId xmlns:a16="http://schemas.microsoft.com/office/drawing/2014/main" id="{00000000-0008-0000-0400-000063010000}"/>
            </a:ext>
          </a:extLst>
        </xdr:cNvPr>
        <xdr:cNvSpPr txBox="1"/>
      </xdr:nvSpPr>
      <xdr:spPr>
        <a:xfrm>
          <a:off x="4914900" y="13757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69850</xdr:rowOff>
    </xdr:from>
    <xdr:to>
      <xdr:col>24</xdr:col>
      <xdr:colOff>114300</xdr:colOff>
      <xdr:row>80</xdr:row>
      <xdr:rowOff>69850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4737100" y="13785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99077</xdr:rowOff>
    </xdr:from>
    <xdr:ext cx="762000" cy="259045"/>
    <xdr:sp textlink="">
      <xdr:nvSpPr>
        <xdr:cNvPr id="357" name="公債費最大値テキスト">
          <a:extLst>
            <a:ext uri="{FF2B5EF4-FFF2-40B4-BE49-F238E27FC236}">
              <a16:creationId xmlns:a16="http://schemas.microsoft.com/office/drawing/2014/main" id="{00000000-0008-0000-0400-000065010000}"/>
            </a:ext>
          </a:extLst>
        </xdr:cNvPr>
        <xdr:cNvSpPr txBox="1"/>
      </xdr:nvSpPr>
      <xdr:spPr>
        <a:xfrm>
          <a:off x="4914900" y="12272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12700</xdr:rowOff>
    </xdr:from>
    <xdr:to>
      <xdr:col>24</xdr:col>
      <xdr:colOff>114300</xdr:colOff>
      <xdr:row>73</xdr:row>
      <xdr:rowOff>12700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4737100" y="12528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78</xdr:row>
      <xdr:rowOff>142239</xdr:rowOff>
    </xdr:from>
    <xdr:to>
      <xdr:col>24</xdr:col>
      <xdr:colOff>25400</xdr:colOff>
      <xdr:row>78</xdr:row>
      <xdr:rowOff>142239</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3987800" y="1351533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31767</xdr:rowOff>
    </xdr:from>
    <xdr:ext cx="762000" cy="259045"/>
    <xdr:sp textlink="">
      <xdr:nvSpPr>
        <xdr:cNvPr id="360" name="公債費平均値テキスト">
          <a:extLst>
            <a:ext uri="{FF2B5EF4-FFF2-40B4-BE49-F238E27FC236}">
              <a16:creationId xmlns:a16="http://schemas.microsoft.com/office/drawing/2014/main" id="{00000000-0008-0000-0400-000068010000}"/>
            </a:ext>
          </a:extLst>
        </xdr:cNvPr>
        <xdr:cNvSpPr txBox="1"/>
      </xdr:nvSpPr>
      <xdr:spPr>
        <a:xfrm>
          <a:off x="4914900" y="128905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15239</xdr:rowOff>
    </xdr:from>
    <xdr:to>
      <xdr:col>24</xdr:col>
      <xdr:colOff>76200</xdr:colOff>
      <xdr:row>76</xdr:row>
      <xdr:rowOff>116839</xdr:rowOff>
    </xdr:to>
    <xdr:sp textlink="">
      <xdr:nvSpPr>
        <xdr:cNvPr id="361" name="フローチャート: 判断 360">
          <a:extLst>
            <a:ext uri="{FF2B5EF4-FFF2-40B4-BE49-F238E27FC236}">
              <a16:creationId xmlns:a16="http://schemas.microsoft.com/office/drawing/2014/main" id="{00000000-0008-0000-0400-000069010000}"/>
            </a:ext>
          </a:extLst>
        </xdr:cNvPr>
        <xdr:cNvSpPr/>
      </xdr:nvSpPr>
      <xdr:spPr>
        <a:xfrm>
          <a:off x="4775200" y="13045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78</xdr:row>
      <xdr:rowOff>142239</xdr:rowOff>
    </xdr:from>
    <xdr:to>
      <xdr:col>19</xdr:col>
      <xdr:colOff>187325</xdr:colOff>
      <xdr:row>79</xdr:row>
      <xdr:rowOff>12700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3098800" y="13515339"/>
          <a:ext cx="88900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26670</xdr:rowOff>
    </xdr:from>
    <xdr:to>
      <xdr:col>20</xdr:col>
      <xdr:colOff>38100</xdr:colOff>
      <xdr:row>76</xdr:row>
      <xdr:rowOff>128270</xdr:rowOff>
    </xdr:to>
    <xdr:sp textlink="">
      <xdr:nvSpPr>
        <xdr:cNvPr id="363" name="フローチャート: 判断 362">
          <a:extLst>
            <a:ext uri="{FF2B5EF4-FFF2-40B4-BE49-F238E27FC236}">
              <a16:creationId xmlns:a16="http://schemas.microsoft.com/office/drawing/2014/main" id="{00000000-0008-0000-0400-00006B010000}"/>
            </a:ext>
          </a:extLst>
        </xdr:cNvPr>
        <xdr:cNvSpPr/>
      </xdr:nvSpPr>
      <xdr:spPr>
        <a:xfrm>
          <a:off x="3937000" y="13056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138447</xdr:rowOff>
    </xdr:from>
    <xdr:ext cx="736600" cy="259045"/>
    <xdr:sp textlink="">
      <xdr:nvSpPr>
        <xdr:cNvPr id="364" name="テキスト ボックス 363">
          <a:extLst>
            <a:ext uri="{FF2B5EF4-FFF2-40B4-BE49-F238E27FC236}">
              <a16:creationId xmlns:a16="http://schemas.microsoft.com/office/drawing/2014/main" id="{00000000-0008-0000-0400-00006C010000}"/>
            </a:ext>
          </a:extLst>
        </xdr:cNvPr>
        <xdr:cNvSpPr txBox="1"/>
      </xdr:nvSpPr>
      <xdr:spPr>
        <a:xfrm>
          <a:off x="3606800" y="128257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78</xdr:row>
      <xdr:rowOff>92711</xdr:rowOff>
    </xdr:from>
    <xdr:to>
      <xdr:col>15</xdr:col>
      <xdr:colOff>98425</xdr:colOff>
      <xdr:row>79</xdr:row>
      <xdr:rowOff>12700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2209800" y="13465811"/>
          <a:ext cx="889000" cy="91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41911</xdr:rowOff>
    </xdr:from>
    <xdr:to>
      <xdr:col>15</xdr:col>
      <xdr:colOff>149225</xdr:colOff>
      <xdr:row>76</xdr:row>
      <xdr:rowOff>143511</xdr:rowOff>
    </xdr:to>
    <xdr:sp textlink="">
      <xdr:nvSpPr>
        <xdr:cNvPr id="366" name="フローチャート: 判断 365">
          <a:extLst>
            <a:ext uri="{FF2B5EF4-FFF2-40B4-BE49-F238E27FC236}">
              <a16:creationId xmlns:a16="http://schemas.microsoft.com/office/drawing/2014/main" id="{00000000-0008-0000-0400-00006E010000}"/>
            </a:ext>
          </a:extLst>
        </xdr:cNvPr>
        <xdr:cNvSpPr/>
      </xdr:nvSpPr>
      <xdr:spPr>
        <a:xfrm>
          <a:off x="3048000" y="13072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153687</xdr:rowOff>
    </xdr:from>
    <xdr:ext cx="762000" cy="259045"/>
    <xdr:sp textlink="">
      <xdr:nvSpPr>
        <xdr:cNvPr id="367" name="テキスト ボックス 366">
          <a:extLst>
            <a:ext uri="{FF2B5EF4-FFF2-40B4-BE49-F238E27FC236}">
              <a16:creationId xmlns:a16="http://schemas.microsoft.com/office/drawing/2014/main" id="{00000000-0008-0000-0400-00006F010000}"/>
            </a:ext>
          </a:extLst>
        </xdr:cNvPr>
        <xdr:cNvSpPr txBox="1"/>
      </xdr:nvSpPr>
      <xdr:spPr>
        <a:xfrm>
          <a:off x="2717800" y="12840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78</xdr:row>
      <xdr:rowOff>92711</xdr:rowOff>
    </xdr:from>
    <xdr:to>
      <xdr:col>11</xdr:col>
      <xdr:colOff>9525</xdr:colOff>
      <xdr:row>79</xdr:row>
      <xdr:rowOff>20320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flipV="1">
          <a:off x="1320800" y="13465811"/>
          <a:ext cx="889000" cy="99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3811</xdr:rowOff>
    </xdr:from>
    <xdr:to>
      <xdr:col>11</xdr:col>
      <xdr:colOff>60325</xdr:colOff>
      <xdr:row>76</xdr:row>
      <xdr:rowOff>105411</xdr:rowOff>
    </xdr:to>
    <xdr:sp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2159000" y="13034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115587</xdr:rowOff>
    </xdr:from>
    <xdr:ext cx="762000" cy="259045"/>
    <xdr:sp textlink="">
      <xdr:nvSpPr>
        <xdr:cNvPr id="370" name="テキスト ボックス 369">
          <a:extLst>
            <a:ext uri="{FF2B5EF4-FFF2-40B4-BE49-F238E27FC236}">
              <a16:creationId xmlns:a16="http://schemas.microsoft.com/office/drawing/2014/main" id="{00000000-0008-0000-0400-000072010000}"/>
            </a:ext>
          </a:extLst>
        </xdr:cNvPr>
        <xdr:cNvSpPr txBox="1"/>
      </xdr:nvSpPr>
      <xdr:spPr>
        <a:xfrm>
          <a:off x="1828800" y="12802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41911</xdr:rowOff>
    </xdr:from>
    <xdr:to>
      <xdr:col>6</xdr:col>
      <xdr:colOff>171450</xdr:colOff>
      <xdr:row>76</xdr:row>
      <xdr:rowOff>143511</xdr:rowOff>
    </xdr:to>
    <xdr:sp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1270000" y="13072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153687</xdr:rowOff>
    </xdr:from>
    <xdr:ext cx="762000" cy="259045"/>
    <xdr:sp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939800" y="12840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91439</xdr:rowOff>
    </xdr:from>
    <xdr:to>
      <xdr:col>24</xdr:col>
      <xdr:colOff>76200</xdr:colOff>
      <xdr:row>79</xdr:row>
      <xdr:rowOff>21589</xdr:rowOff>
    </xdr:to>
    <xdr:sp textlink="">
      <xdr:nvSpPr>
        <xdr:cNvPr id="378" name="楕円 377">
          <a:extLst>
            <a:ext uri="{FF2B5EF4-FFF2-40B4-BE49-F238E27FC236}">
              <a16:creationId xmlns:a16="http://schemas.microsoft.com/office/drawing/2014/main" id="{00000000-0008-0000-0400-00007A010000}"/>
            </a:ext>
          </a:extLst>
        </xdr:cNvPr>
        <xdr:cNvSpPr/>
      </xdr:nvSpPr>
      <xdr:spPr>
        <a:xfrm>
          <a:off x="4775200" y="13464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63516</xdr:rowOff>
    </xdr:from>
    <xdr:ext cx="762000" cy="259045"/>
    <xdr:sp textlink="">
      <xdr:nvSpPr>
        <xdr:cNvPr id="379" name="公債費該当値テキスト">
          <a:extLst>
            <a:ext uri="{FF2B5EF4-FFF2-40B4-BE49-F238E27FC236}">
              <a16:creationId xmlns:a16="http://schemas.microsoft.com/office/drawing/2014/main" id="{00000000-0008-0000-0400-00007B010000}"/>
            </a:ext>
          </a:extLst>
        </xdr:cNvPr>
        <xdr:cNvSpPr txBox="1"/>
      </xdr:nvSpPr>
      <xdr:spPr>
        <a:xfrm>
          <a:off x="4914900" y="134366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78</xdr:row>
      <xdr:rowOff>91439</xdr:rowOff>
    </xdr:from>
    <xdr:to>
      <xdr:col>20</xdr:col>
      <xdr:colOff>38100</xdr:colOff>
      <xdr:row>79</xdr:row>
      <xdr:rowOff>21589</xdr:rowOff>
    </xdr:to>
    <xdr:sp textlink="">
      <xdr:nvSpPr>
        <xdr:cNvPr id="380" name="楕円 379">
          <a:extLst>
            <a:ext uri="{FF2B5EF4-FFF2-40B4-BE49-F238E27FC236}">
              <a16:creationId xmlns:a16="http://schemas.microsoft.com/office/drawing/2014/main" id="{00000000-0008-0000-0400-00007C010000}"/>
            </a:ext>
          </a:extLst>
        </xdr:cNvPr>
        <xdr:cNvSpPr/>
      </xdr:nvSpPr>
      <xdr:spPr>
        <a:xfrm>
          <a:off x="3937000" y="13464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79</xdr:row>
      <xdr:rowOff>6366</xdr:rowOff>
    </xdr:from>
    <xdr:ext cx="736600" cy="259045"/>
    <xdr:sp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3606800" y="135509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78</xdr:row>
      <xdr:rowOff>133350</xdr:rowOff>
    </xdr:from>
    <xdr:to>
      <xdr:col>15</xdr:col>
      <xdr:colOff>149225</xdr:colOff>
      <xdr:row>79</xdr:row>
      <xdr:rowOff>63500</xdr:rowOff>
    </xdr:to>
    <xdr:sp textlink="">
      <xdr:nvSpPr>
        <xdr:cNvPr id="382" name="楕円 381">
          <a:extLst>
            <a:ext uri="{FF2B5EF4-FFF2-40B4-BE49-F238E27FC236}">
              <a16:creationId xmlns:a16="http://schemas.microsoft.com/office/drawing/2014/main" id="{00000000-0008-0000-0400-00007E010000}"/>
            </a:ext>
          </a:extLst>
        </xdr:cNvPr>
        <xdr:cNvSpPr/>
      </xdr:nvSpPr>
      <xdr:spPr>
        <a:xfrm>
          <a:off x="3048000" y="13506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79</xdr:row>
      <xdr:rowOff>48277</xdr:rowOff>
    </xdr:from>
    <xdr:ext cx="762000" cy="259045"/>
    <xdr:sp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717800" y="13592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78</xdr:row>
      <xdr:rowOff>41911</xdr:rowOff>
    </xdr:from>
    <xdr:to>
      <xdr:col>11</xdr:col>
      <xdr:colOff>60325</xdr:colOff>
      <xdr:row>78</xdr:row>
      <xdr:rowOff>143511</xdr:rowOff>
    </xdr:to>
    <xdr:sp textlink="">
      <xdr:nvSpPr>
        <xdr:cNvPr id="384" name="楕円 383">
          <a:extLst>
            <a:ext uri="{FF2B5EF4-FFF2-40B4-BE49-F238E27FC236}">
              <a16:creationId xmlns:a16="http://schemas.microsoft.com/office/drawing/2014/main" id="{00000000-0008-0000-0400-000080010000}"/>
            </a:ext>
          </a:extLst>
        </xdr:cNvPr>
        <xdr:cNvSpPr/>
      </xdr:nvSpPr>
      <xdr:spPr>
        <a:xfrm>
          <a:off x="2159000" y="13415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128288</xdr:rowOff>
    </xdr:from>
    <xdr:ext cx="762000" cy="259045"/>
    <xdr:sp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828800" y="135013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140970</xdr:rowOff>
    </xdr:from>
    <xdr:to>
      <xdr:col>6</xdr:col>
      <xdr:colOff>171450</xdr:colOff>
      <xdr:row>79</xdr:row>
      <xdr:rowOff>71120</xdr:rowOff>
    </xdr:to>
    <xdr:sp textlink="">
      <xdr:nvSpPr>
        <xdr:cNvPr id="386" name="楕円 385">
          <a:extLst>
            <a:ext uri="{FF2B5EF4-FFF2-40B4-BE49-F238E27FC236}">
              <a16:creationId xmlns:a16="http://schemas.microsoft.com/office/drawing/2014/main" id="{00000000-0008-0000-0400-000082010000}"/>
            </a:ext>
          </a:extLst>
        </xdr:cNvPr>
        <xdr:cNvSpPr/>
      </xdr:nvSpPr>
      <xdr:spPr>
        <a:xfrm>
          <a:off x="1270000" y="13514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79</xdr:row>
      <xdr:rowOff>55897</xdr:rowOff>
    </xdr:from>
    <xdr:ext cx="762000" cy="259045"/>
    <xdr:sp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939800" y="13600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textlink="">
      <xdr:nvSpPr>
        <xdr:cNvPr id="388" name="正方形/長方形 387">
          <a:extLst>
            <a:ext uri="{FF2B5EF4-FFF2-40B4-BE49-F238E27FC236}">
              <a16:creationId xmlns:a16="http://schemas.microsoft.com/office/drawing/2014/main" id="{00000000-0008-0000-0400-000084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textlink="">
      <xdr:nvSpPr>
        <xdr:cNvPr id="389" name="正方形/長方形 388">
          <a:extLst>
            <a:ext uri="{FF2B5EF4-FFF2-40B4-BE49-F238E27FC236}">
              <a16:creationId xmlns:a16="http://schemas.microsoft.com/office/drawing/2014/main" id="{00000000-0008-0000-0400-000085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textlink="">
      <xdr:nvSpPr>
        <xdr:cNvPr id="390" name="正方形/長方形 389">
          <a:extLst>
            <a:ext uri="{FF2B5EF4-FFF2-40B4-BE49-F238E27FC236}">
              <a16:creationId xmlns:a16="http://schemas.microsoft.com/office/drawing/2014/main" id="{00000000-0008-0000-0400-000086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textlink="">
      <xdr:nvSpPr>
        <xdr:cNvPr id="391" name="正方形/長方形 390">
          <a:extLst>
            <a:ext uri="{FF2B5EF4-FFF2-40B4-BE49-F238E27FC236}">
              <a16:creationId xmlns:a16="http://schemas.microsoft.com/office/drawing/2014/main" id="{00000000-0008-0000-0400-000087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textlink="">
      <xdr:nvSpPr>
        <xdr:cNvPr id="392" name="正方形/長方形 391">
          <a:extLst>
            <a:ext uri="{FF2B5EF4-FFF2-40B4-BE49-F238E27FC236}">
              <a16:creationId xmlns:a16="http://schemas.microsoft.com/office/drawing/2014/main" id="{00000000-0008-0000-0400-000088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textlink="">
      <xdr:nvSpPr>
        <xdr:cNvPr id="393" name="正方形/長方形 392">
          <a:extLst>
            <a:ext uri="{FF2B5EF4-FFF2-40B4-BE49-F238E27FC236}">
              <a16:creationId xmlns:a16="http://schemas.microsoft.com/office/drawing/2014/main" id="{00000000-0008-0000-0400-000089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101</xdr:col>
      <xdr:colOff>180975</xdr:colOff>
      <xdr:row>68</xdr:row>
      <xdr:rowOff>152400</xdr:rowOff>
    </xdr:from>
    <xdr:to>
      <xdr:col>109</xdr:col>
      <xdr:colOff>104775</xdr:colOff>
      <xdr:row>70</xdr:row>
      <xdr:rowOff>63500</xdr:rowOff>
    </xdr:to>
    <xdr:sp textlink="">
      <xdr:nvSpPr>
        <xdr:cNvPr id="394" name="正方形/長方形 393">
          <a:extLst>
            <a:ext uri="{FF2B5EF4-FFF2-40B4-BE49-F238E27FC236}">
              <a16:creationId xmlns:a16="http://schemas.microsoft.com/office/drawing/2014/main" id="{00000000-0008-0000-0400-00008A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textlink="">
      <xdr:nvSpPr>
        <xdr:cNvPr id="395" name="正方形/長方形 394">
          <a:extLst>
            <a:ext uri="{FF2B5EF4-FFF2-40B4-BE49-F238E27FC236}">
              <a16:creationId xmlns:a16="http://schemas.microsoft.com/office/drawing/2014/main" id="{00000000-0008-0000-0400-00008B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textlink="">
      <xdr:nvSpPr>
        <xdr:cNvPr id="396" name="正方形/長方形 395">
          <a:extLst>
            <a:ext uri="{FF2B5EF4-FFF2-40B4-BE49-F238E27FC236}">
              <a16:creationId xmlns:a16="http://schemas.microsoft.com/office/drawing/2014/main" id="{00000000-0008-0000-0400-00008C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textlink="">
      <xdr:nvSpPr>
        <xdr:cNvPr id="397" name="正方形/長方形 396">
          <a:extLst>
            <a:ext uri="{FF2B5EF4-FFF2-40B4-BE49-F238E27FC236}">
              <a16:creationId xmlns:a16="http://schemas.microsoft.com/office/drawing/2014/main" id="{00000000-0008-0000-0400-00008D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textlink="" fLocksText="0">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公債費以外に係る経常収支比率は、類似団体平均を下回っている状況である。</a:t>
          </a:r>
          <a:endParaRPr lang="ja-JP" altLang="ja-JP" sz="1400">
            <a:effectLst/>
          </a:endParaRPr>
        </a:p>
        <a:p>
          <a:r>
            <a:rPr kumimoji="1" lang="ja-JP" altLang="ja-JP" sz="1100">
              <a:solidFill>
                <a:schemeClr val="dk1"/>
              </a:solidFill>
              <a:effectLst/>
              <a:latin typeface="+mn-lt"/>
              <a:ea typeface="+mn-ea"/>
              <a:cs typeface="+mn-cs"/>
            </a:rPr>
            <a:t>　しかしながら、依然として人件費が増加傾向にあることから、適正な人員管理による人件費の抑制を図るとともに、事務事業の見直しによる集約化・効率化や施設の統廃合・集約化を行うことで、経常的経費の削減に努める。</a:t>
          </a:r>
          <a:endParaRPr lang="ja-JP" altLang="ja-JP" sz="1400">
            <a:effectLst/>
          </a:endParaRPr>
        </a:p>
      </xdr:txBody>
    </xdr:sp>
    <xdr:clientData/>
  </xdr:twoCellAnchor>
  <xdr:oneCellAnchor>
    <xdr:from>
      <xdr:col>62</xdr:col>
      <xdr:colOff>6350</xdr:colOff>
      <xdr:row>69</xdr:row>
      <xdr:rowOff>107950</xdr:rowOff>
    </xdr:from>
    <xdr:ext cx="298543" cy="225703"/>
    <xdr:sp textlink="">
      <xdr:nvSpPr>
        <xdr:cNvPr id="399" name="テキスト ボックス 398">
          <a:extLst>
            <a:ext uri="{FF2B5EF4-FFF2-40B4-BE49-F238E27FC236}">
              <a16:creationId xmlns:a16="http://schemas.microsoft.com/office/drawing/2014/main" id="{00000000-0008-0000-0400-00008F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0" name="直線コネクタ 399">
          <a:extLst>
            <a:ext uri="{FF2B5EF4-FFF2-40B4-BE49-F238E27FC236}">
              <a16:creationId xmlns:a16="http://schemas.microsoft.com/office/drawing/2014/main" id="{00000000-0008-0000-0400-000090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textlink="">
      <xdr:nvSpPr>
        <xdr:cNvPr id="401" name="テキスト ボックス 400">
          <a:extLst>
            <a:ext uri="{FF2B5EF4-FFF2-40B4-BE49-F238E27FC236}">
              <a16:creationId xmlns:a16="http://schemas.microsoft.com/office/drawing/2014/main" id="{00000000-0008-0000-0400-000091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2" name="直線コネクタ 401">
          <a:extLst>
            <a:ext uri="{FF2B5EF4-FFF2-40B4-BE49-F238E27FC236}">
              <a16:creationId xmlns:a16="http://schemas.microsoft.com/office/drawing/2014/main" id="{00000000-0008-0000-0400-000092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textlink="">
      <xdr:nvSpPr>
        <xdr:cNvPr id="403" name="テキスト ボックス 402">
          <a:extLst>
            <a:ext uri="{FF2B5EF4-FFF2-40B4-BE49-F238E27FC236}">
              <a16:creationId xmlns:a16="http://schemas.microsoft.com/office/drawing/2014/main" id="{00000000-0008-0000-0400-000093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04" name="直線コネクタ 403">
          <a:extLst>
            <a:ext uri="{FF2B5EF4-FFF2-40B4-BE49-F238E27FC236}">
              <a16:creationId xmlns:a16="http://schemas.microsoft.com/office/drawing/2014/main" id="{00000000-0008-0000-0400-000094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textlink="">
      <xdr:nvSpPr>
        <xdr:cNvPr id="405" name="テキスト ボックス 404">
          <a:extLst>
            <a:ext uri="{FF2B5EF4-FFF2-40B4-BE49-F238E27FC236}">
              <a16:creationId xmlns:a16="http://schemas.microsoft.com/office/drawing/2014/main" id="{00000000-0008-0000-0400-000095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06" name="直線コネクタ 405">
          <a:extLst>
            <a:ext uri="{FF2B5EF4-FFF2-40B4-BE49-F238E27FC236}">
              <a16:creationId xmlns:a16="http://schemas.microsoft.com/office/drawing/2014/main" id="{00000000-0008-0000-0400-000096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textlink="">
      <xdr:nvSpPr>
        <xdr:cNvPr id="412" name="公債費以外グラフ枠">
          <a:extLst>
            <a:ext uri="{FF2B5EF4-FFF2-40B4-BE49-F238E27FC236}">
              <a16:creationId xmlns:a16="http://schemas.microsoft.com/office/drawing/2014/main" id="{00000000-0008-0000-0400-00009C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170434</xdr:rowOff>
    </xdr:from>
    <xdr:to>
      <xdr:col>82</xdr:col>
      <xdr:colOff>107950</xdr:colOff>
      <xdr:row>79</xdr:row>
      <xdr:rowOff>152146</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flipV="1">
          <a:off x="16510000" y="12514834"/>
          <a:ext cx="0" cy="11818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124223</xdr:rowOff>
    </xdr:from>
    <xdr:ext cx="762000" cy="259045"/>
    <xdr:sp textlink="">
      <xdr:nvSpPr>
        <xdr:cNvPr id="414" name="公債費以外最小値テキスト">
          <a:extLst>
            <a:ext uri="{FF2B5EF4-FFF2-40B4-BE49-F238E27FC236}">
              <a16:creationId xmlns:a16="http://schemas.microsoft.com/office/drawing/2014/main" id="{00000000-0008-0000-0400-00009E010000}"/>
            </a:ext>
          </a:extLst>
        </xdr:cNvPr>
        <xdr:cNvSpPr txBox="1"/>
      </xdr:nvSpPr>
      <xdr:spPr>
        <a:xfrm>
          <a:off x="16598900" y="13668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79</xdr:row>
      <xdr:rowOff>152146</xdr:rowOff>
    </xdr:from>
    <xdr:to>
      <xdr:col>82</xdr:col>
      <xdr:colOff>196850</xdr:colOff>
      <xdr:row>79</xdr:row>
      <xdr:rowOff>152146</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6421100" y="136966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85361</xdr:rowOff>
    </xdr:from>
    <xdr:ext cx="762000" cy="259045"/>
    <xdr:sp textlink="">
      <xdr:nvSpPr>
        <xdr:cNvPr id="416" name="公債費以外最大値テキスト">
          <a:extLst>
            <a:ext uri="{FF2B5EF4-FFF2-40B4-BE49-F238E27FC236}">
              <a16:creationId xmlns:a16="http://schemas.microsoft.com/office/drawing/2014/main" id="{00000000-0008-0000-0400-0000A0010000}"/>
            </a:ext>
          </a:extLst>
        </xdr:cNvPr>
        <xdr:cNvSpPr txBox="1"/>
      </xdr:nvSpPr>
      <xdr:spPr>
        <a:xfrm>
          <a:off x="16598900" y="122583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170434</xdr:rowOff>
    </xdr:from>
    <xdr:to>
      <xdr:col>82</xdr:col>
      <xdr:colOff>196850</xdr:colOff>
      <xdr:row>72</xdr:row>
      <xdr:rowOff>170434</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6421100" y="12514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74</xdr:row>
      <xdr:rowOff>83566</xdr:rowOff>
    </xdr:from>
    <xdr:to>
      <xdr:col>82</xdr:col>
      <xdr:colOff>107950</xdr:colOff>
      <xdr:row>74</xdr:row>
      <xdr:rowOff>92710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flipV="1">
          <a:off x="15671800" y="12770866"/>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74</xdr:row>
      <xdr:rowOff>107713</xdr:rowOff>
    </xdr:from>
    <xdr:ext cx="762000" cy="259045"/>
    <xdr:sp textlink="">
      <xdr:nvSpPr>
        <xdr:cNvPr id="419" name="公債費以外平均値テキスト">
          <a:extLst>
            <a:ext uri="{FF2B5EF4-FFF2-40B4-BE49-F238E27FC236}">
              <a16:creationId xmlns:a16="http://schemas.microsoft.com/office/drawing/2014/main" id="{00000000-0008-0000-0400-0000A3010000}"/>
            </a:ext>
          </a:extLst>
        </xdr:cNvPr>
        <xdr:cNvSpPr txBox="1"/>
      </xdr:nvSpPr>
      <xdr:spPr>
        <a:xfrm>
          <a:off x="16598900" y="1279501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74</xdr:row>
      <xdr:rowOff>135636</xdr:rowOff>
    </xdr:from>
    <xdr:to>
      <xdr:col>82</xdr:col>
      <xdr:colOff>158750</xdr:colOff>
      <xdr:row>75</xdr:row>
      <xdr:rowOff>65786</xdr:rowOff>
    </xdr:to>
    <xdr:sp textlink="">
      <xdr:nvSpPr>
        <xdr:cNvPr id="420" name="フローチャート: 判断 419">
          <a:extLst>
            <a:ext uri="{FF2B5EF4-FFF2-40B4-BE49-F238E27FC236}">
              <a16:creationId xmlns:a16="http://schemas.microsoft.com/office/drawing/2014/main" id="{00000000-0008-0000-0400-0000A4010000}"/>
            </a:ext>
          </a:extLst>
        </xdr:cNvPr>
        <xdr:cNvSpPr/>
      </xdr:nvSpPr>
      <xdr:spPr>
        <a:xfrm>
          <a:off x="16459200" y="12822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74</xdr:row>
      <xdr:rowOff>28702</xdr:rowOff>
    </xdr:from>
    <xdr:to>
      <xdr:col>78</xdr:col>
      <xdr:colOff>69850</xdr:colOff>
      <xdr:row>74</xdr:row>
      <xdr:rowOff>92710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4782800" y="12716002"/>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74</xdr:row>
      <xdr:rowOff>112776</xdr:rowOff>
    </xdr:from>
    <xdr:to>
      <xdr:col>78</xdr:col>
      <xdr:colOff>120650</xdr:colOff>
      <xdr:row>75</xdr:row>
      <xdr:rowOff>42926</xdr:rowOff>
    </xdr:to>
    <xdr:sp textlink="">
      <xdr:nvSpPr>
        <xdr:cNvPr id="422" name="フローチャート: 判断 421">
          <a:extLst>
            <a:ext uri="{FF2B5EF4-FFF2-40B4-BE49-F238E27FC236}">
              <a16:creationId xmlns:a16="http://schemas.microsoft.com/office/drawing/2014/main" id="{00000000-0008-0000-0400-0000A6010000}"/>
            </a:ext>
          </a:extLst>
        </xdr:cNvPr>
        <xdr:cNvSpPr/>
      </xdr:nvSpPr>
      <xdr:spPr>
        <a:xfrm>
          <a:off x="15621000" y="12800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27703</xdr:rowOff>
    </xdr:from>
    <xdr:ext cx="736600" cy="259045"/>
    <xdr:sp textlink="">
      <xdr:nvSpPr>
        <xdr:cNvPr id="423" name="テキスト ボックス 422">
          <a:extLst>
            <a:ext uri="{FF2B5EF4-FFF2-40B4-BE49-F238E27FC236}">
              <a16:creationId xmlns:a16="http://schemas.microsoft.com/office/drawing/2014/main" id="{00000000-0008-0000-0400-0000A7010000}"/>
            </a:ext>
          </a:extLst>
        </xdr:cNvPr>
        <xdr:cNvSpPr txBox="1"/>
      </xdr:nvSpPr>
      <xdr:spPr>
        <a:xfrm>
          <a:off x="15290800" y="128864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73</xdr:row>
      <xdr:rowOff>161290</xdr:rowOff>
    </xdr:from>
    <xdr:to>
      <xdr:col>73</xdr:col>
      <xdr:colOff>180975</xdr:colOff>
      <xdr:row>74</xdr:row>
      <xdr:rowOff>28702</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3893800" y="12677140"/>
          <a:ext cx="8890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74</xdr:row>
      <xdr:rowOff>76200</xdr:rowOff>
    </xdr:from>
    <xdr:to>
      <xdr:col>74</xdr:col>
      <xdr:colOff>31750</xdr:colOff>
      <xdr:row>75</xdr:row>
      <xdr:rowOff>6350</xdr:rowOff>
    </xdr:to>
    <xdr:sp textlink="">
      <xdr:nvSpPr>
        <xdr:cNvPr id="425" name="フローチャート: 判断 424">
          <a:extLst>
            <a:ext uri="{FF2B5EF4-FFF2-40B4-BE49-F238E27FC236}">
              <a16:creationId xmlns:a16="http://schemas.microsoft.com/office/drawing/2014/main" id="{00000000-0008-0000-0400-0000A9010000}"/>
            </a:ext>
          </a:extLst>
        </xdr:cNvPr>
        <xdr:cNvSpPr/>
      </xdr:nvSpPr>
      <xdr:spPr>
        <a:xfrm>
          <a:off x="14732000" y="12763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162577</xdr:rowOff>
    </xdr:from>
    <xdr:ext cx="762000" cy="259045"/>
    <xdr:sp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4401800" y="1284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73</xdr:row>
      <xdr:rowOff>161290</xdr:rowOff>
    </xdr:from>
    <xdr:to>
      <xdr:col>69</xdr:col>
      <xdr:colOff>92075</xdr:colOff>
      <xdr:row>74</xdr:row>
      <xdr:rowOff>97282</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flipV="1">
          <a:off x="13004800" y="12677140"/>
          <a:ext cx="889000" cy="1074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16764</xdr:rowOff>
    </xdr:from>
    <xdr:to>
      <xdr:col>69</xdr:col>
      <xdr:colOff>142875</xdr:colOff>
      <xdr:row>74</xdr:row>
      <xdr:rowOff>118364</xdr:rowOff>
    </xdr:to>
    <xdr:sp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3843000" y="12704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103141</xdr:rowOff>
    </xdr:from>
    <xdr:ext cx="762000" cy="259045"/>
    <xdr:sp textlink="">
      <xdr:nvSpPr>
        <xdr:cNvPr id="429" name="テキスト ボックス 428">
          <a:extLst>
            <a:ext uri="{FF2B5EF4-FFF2-40B4-BE49-F238E27FC236}">
              <a16:creationId xmlns:a16="http://schemas.microsoft.com/office/drawing/2014/main" id="{00000000-0008-0000-0400-0000AD010000}"/>
            </a:ext>
          </a:extLst>
        </xdr:cNvPr>
        <xdr:cNvSpPr txBox="1"/>
      </xdr:nvSpPr>
      <xdr:spPr>
        <a:xfrm>
          <a:off x="13512800" y="127904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103632</xdr:rowOff>
    </xdr:from>
    <xdr:to>
      <xdr:col>65</xdr:col>
      <xdr:colOff>53975</xdr:colOff>
      <xdr:row>75</xdr:row>
      <xdr:rowOff>33782</xdr:rowOff>
    </xdr:to>
    <xdr:sp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2954000" y="12790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18559</xdr:rowOff>
    </xdr:from>
    <xdr:ext cx="762000" cy="259045"/>
    <xdr:sp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2623800" y="128773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74</xdr:row>
      <xdr:rowOff>32766</xdr:rowOff>
    </xdr:from>
    <xdr:to>
      <xdr:col>82</xdr:col>
      <xdr:colOff>158750</xdr:colOff>
      <xdr:row>74</xdr:row>
      <xdr:rowOff>134366</xdr:rowOff>
    </xdr:to>
    <xdr:sp textlink="">
      <xdr:nvSpPr>
        <xdr:cNvPr id="437" name="楕円 436">
          <a:extLst>
            <a:ext uri="{FF2B5EF4-FFF2-40B4-BE49-F238E27FC236}">
              <a16:creationId xmlns:a16="http://schemas.microsoft.com/office/drawing/2014/main" id="{00000000-0008-0000-0400-0000B5010000}"/>
            </a:ext>
          </a:extLst>
        </xdr:cNvPr>
        <xdr:cNvSpPr/>
      </xdr:nvSpPr>
      <xdr:spPr>
        <a:xfrm>
          <a:off x="16459200" y="12720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73</xdr:row>
      <xdr:rowOff>49293</xdr:rowOff>
    </xdr:from>
    <xdr:ext cx="762000" cy="259045"/>
    <xdr:sp textlink="">
      <xdr:nvSpPr>
        <xdr:cNvPr id="438" name="公債費以外該当値テキスト">
          <a:extLst>
            <a:ext uri="{FF2B5EF4-FFF2-40B4-BE49-F238E27FC236}">
              <a16:creationId xmlns:a16="http://schemas.microsoft.com/office/drawing/2014/main" id="{00000000-0008-0000-0400-0000B6010000}"/>
            </a:ext>
          </a:extLst>
        </xdr:cNvPr>
        <xdr:cNvSpPr txBox="1"/>
      </xdr:nvSpPr>
      <xdr:spPr>
        <a:xfrm>
          <a:off x="16598900" y="125651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74</xdr:row>
      <xdr:rowOff>41910</xdr:rowOff>
    </xdr:from>
    <xdr:to>
      <xdr:col>78</xdr:col>
      <xdr:colOff>120650</xdr:colOff>
      <xdr:row>74</xdr:row>
      <xdr:rowOff>143510</xdr:rowOff>
    </xdr:to>
    <xdr:sp textlink="">
      <xdr:nvSpPr>
        <xdr:cNvPr id="439" name="楕円 438">
          <a:extLst>
            <a:ext uri="{FF2B5EF4-FFF2-40B4-BE49-F238E27FC236}">
              <a16:creationId xmlns:a16="http://schemas.microsoft.com/office/drawing/2014/main" id="{00000000-0008-0000-0400-0000B7010000}"/>
            </a:ext>
          </a:extLst>
        </xdr:cNvPr>
        <xdr:cNvSpPr/>
      </xdr:nvSpPr>
      <xdr:spPr>
        <a:xfrm>
          <a:off x="15621000" y="12729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72</xdr:row>
      <xdr:rowOff>153687</xdr:rowOff>
    </xdr:from>
    <xdr:ext cx="736600" cy="259045"/>
    <xdr:sp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5290800" y="124980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73</xdr:row>
      <xdr:rowOff>149352</xdr:rowOff>
    </xdr:from>
    <xdr:to>
      <xdr:col>74</xdr:col>
      <xdr:colOff>31750</xdr:colOff>
      <xdr:row>74</xdr:row>
      <xdr:rowOff>79502</xdr:rowOff>
    </xdr:to>
    <xdr:sp textlink="">
      <xdr:nvSpPr>
        <xdr:cNvPr id="441" name="楕円 440">
          <a:extLst>
            <a:ext uri="{FF2B5EF4-FFF2-40B4-BE49-F238E27FC236}">
              <a16:creationId xmlns:a16="http://schemas.microsoft.com/office/drawing/2014/main" id="{00000000-0008-0000-0400-0000B9010000}"/>
            </a:ext>
          </a:extLst>
        </xdr:cNvPr>
        <xdr:cNvSpPr/>
      </xdr:nvSpPr>
      <xdr:spPr>
        <a:xfrm>
          <a:off x="14732000" y="12665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72</xdr:row>
      <xdr:rowOff>89679</xdr:rowOff>
    </xdr:from>
    <xdr:ext cx="762000" cy="259045"/>
    <xdr:sp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4401800" y="124340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73</xdr:row>
      <xdr:rowOff>110490</xdr:rowOff>
    </xdr:from>
    <xdr:to>
      <xdr:col>69</xdr:col>
      <xdr:colOff>142875</xdr:colOff>
      <xdr:row>74</xdr:row>
      <xdr:rowOff>40640</xdr:rowOff>
    </xdr:to>
    <xdr:sp textlink="">
      <xdr:nvSpPr>
        <xdr:cNvPr id="443" name="楕円 442">
          <a:extLst>
            <a:ext uri="{FF2B5EF4-FFF2-40B4-BE49-F238E27FC236}">
              <a16:creationId xmlns:a16="http://schemas.microsoft.com/office/drawing/2014/main" id="{00000000-0008-0000-0400-0000BB010000}"/>
            </a:ext>
          </a:extLst>
        </xdr:cNvPr>
        <xdr:cNvSpPr/>
      </xdr:nvSpPr>
      <xdr:spPr>
        <a:xfrm>
          <a:off x="13843000" y="12626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50817</xdr:rowOff>
    </xdr:from>
    <xdr:ext cx="762000" cy="259045"/>
    <xdr:sp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3512800" y="12395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46482</xdr:rowOff>
    </xdr:from>
    <xdr:to>
      <xdr:col>65</xdr:col>
      <xdr:colOff>53975</xdr:colOff>
      <xdr:row>74</xdr:row>
      <xdr:rowOff>148082</xdr:rowOff>
    </xdr:to>
    <xdr:sp textlink="">
      <xdr:nvSpPr>
        <xdr:cNvPr id="445" name="楕円 444">
          <a:extLst>
            <a:ext uri="{FF2B5EF4-FFF2-40B4-BE49-F238E27FC236}">
              <a16:creationId xmlns:a16="http://schemas.microsoft.com/office/drawing/2014/main" id="{00000000-0008-0000-0400-0000BD010000}"/>
            </a:ext>
          </a:extLst>
        </xdr:cNvPr>
        <xdr:cNvSpPr/>
      </xdr:nvSpPr>
      <xdr:spPr>
        <a:xfrm>
          <a:off x="12954000" y="12733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72</xdr:row>
      <xdr:rowOff>158259</xdr:rowOff>
    </xdr:from>
    <xdr:ext cx="762000" cy="259045"/>
    <xdr:sp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2623800" y="125026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愛媛県上島町</a:t>
          </a:r>
        </a:p>
      </xdr:txBody>
    </xdr:sp>
    <xdr:clientData/>
  </xdr:twoCellAnchor>
  <xdr:twoCellAnchor>
    <xdr:from>
      <xdr:col>39</xdr:col>
      <xdr:colOff>1066800</xdr:colOff>
      <xdr:row>0</xdr:row>
      <xdr:rowOff>0</xdr:rowOff>
    </xdr:from>
    <xdr:to>
      <xdr:col>41</xdr:col>
      <xdr:colOff>501650</xdr:colOff>
      <xdr:row>2</xdr:row>
      <xdr:rowOff>38100</xdr:rowOff>
    </xdr:to>
    <xdr:sp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56485</xdr:rowOff>
    </xdr:from>
    <xdr:to>
      <xdr:col>29</xdr:col>
      <xdr:colOff>127000</xdr:colOff>
      <xdr:row>20</xdr:row>
      <xdr:rowOff>14415</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1990060"/>
          <a:ext cx="0" cy="150098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157942</xdr:rowOff>
    </xdr:from>
    <xdr:ext cx="762000" cy="259045"/>
    <xdr:sp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463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108,525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14415</xdr:rowOff>
    </xdr:from>
    <xdr:to>
      <xdr:col>30</xdr:col>
      <xdr:colOff>25400</xdr:colOff>
      <xdr:row>20</xdr:row>
      <xdr:rowOff>14415</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49104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142862</xdr:rowOff>
    </xdr:from>
    <xdr:ext cx="762000" cy="259045"/>
    <xdr:sp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73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305,504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56485</xdr:rowOff>
    </xdr:from>
    <xdr:to>
      <xdr:col>30</xdr:col>
      <xdr:colOff>25400</xdr:colOff>
      <xdr:row>11</xdr:row>
      <xdr:rowOff>56485</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199006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13</xdr:row>
      <xdr:rowOff>125849</xdr:rowOff>
    </xdr:from>
    <xdr:to>
      <xdr:col>29</xdr:col>
      <xdr:colOff>127000</xdr:colOff>
      <xdr:row>14</xdr:row>
      <xdr:rowOff>135451</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2402324"/>
          <a:ext cx="647700" cy="18105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126557</xdr:rowOff>
    </xdr:from>
    <xdr:ext cx="762000" cy="259045"/>
    <xdr:sp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91738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173,477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154480</xdr:rowOff>
    </xdr:from>
    <xdr:to>
      <xdr:col>29</xdr:col>
      <xdr:colOff>177800</xdr:colOff>
      <xdr:row>17</xdr:row>
      <xdr:rowOff>84630</xdr:rowOff>
    </xdr:to>
    <xdr:sp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9453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14</xdr:row>
      <xdr:rowOff>135451</xdr:rowOff>
    </xdr:from>
    <xdr:to>
      <xdr:col>26</xdr:col>
      <xdr:colOff>50800</xdr:colOff>
      <xdr:row>15</xdr:row>
      <xdr:rowOff>31834</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2583376"/>
          <a:ext cx="698500" cy="6783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77015</xdr:rowOff>
    </xdr:from>
    <xdr:to>
      <xdr:col>26</xdr:col>
      <xdr:colOff>101600</xdr:colOff>
      <xdr:row>18</xdr:row>
      <xdr:rowOff>7165</xdr:rowOff>
    </xdr:to>
    <xdr:sp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0392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163392</xdr:rowOff>
    </xdr:from>
    <xdr:ext cx="736600" cy="259045"/>
    <xdr:sp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1256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14</xdr:row>
      <xdr:rowOff>161115</xdr:rowOff>
    </xdr:from>
    <xdr:to>
      <xdr:col>22</xdr:col>
      <xdr:colOff>114300</xdr:colOff>
      <xdr:row>15</xdr:row>
      <xdr:rowOff>31834</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a:off x="3606800" y="2609040"/>
          <a:ext cx="698500" cy="4216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119009</xdr:rowOff>
    </xdr:from>
    <xdr:to>
      <xdr:col>22</xdr:col>
      <xdr:colOff>165100</xdr:colOff>
      <xdr:row>18</xdr:row>
      <xdr:rowOff>49159</xdr:rowOff>
    </xdr:to>
    <xdr:sp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08128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33936</xdr:rowOff>
    </xdr:from>
    <xdr:ext cx="762000" cy="259045"/>
    <xdr:sp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1676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14</xdr:row>
      <xdr:rowOff>161115</xdr:rowOff>
    </xdr:from>
    <xdr:to>
      <xdr:col>18</xdr:col>
      <xdr:colOff>177800</xdr:colOff>
      <xdr:row>15</xdr:row>
      <xdr:rowOff>1773</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2609040"/>
          <a:ext cx="698500" cy="1210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163990</xdr:rowOff>
    </xdr:from>
    <xdr:to>
      <xdr:col>19</xdr:col>
      <xdr:colOff>38100</xdr:colOff>
      <xdr:row>18</xdr:row>
      <xdr:rowOff>94140</xdr:rowOff>
    </xdr:to>
    <xdr:sp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12626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78917</xdr:rowOff>
    </xdr:from>
    <xdr:ext cx="762000" cy="259045"/>
    <xdr:sp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2126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23889</xdr:rowOff>
    </xdr:from>
    <xdr:to>
      <xdr:col>15</xdr:col>
      <xdr:colOff>101600</xdr:colOff>
      <xdr:row>18</xdr:row>
      <xdr:rowOff>125488</xdr:rowOff>
    </xdr:to>
    <xdr:sp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157614"/>
          <a:ext cx="101600" cy="101599"/>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110266</xdr:rowOff>
    </xdr:from>
    <xdr:ext cx="762000" cy="259045"/>
    <xdr:sp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243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13</xdr:row>
      <xdr:rowOff>75049</xdr:rowOff>
    </xdr:from>
    <xdr:to>
      <xdr:col>29</xdr:col>
      <xdr:colOff>177800</xdr:colOff>
      <xdr:row>14</xdr:row>
      <xdr:rowOff>5199</xdr:rowOff>
    </xdr:to>
    <xdr:sp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35152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12</xdr:row>
      <xdr:rowOff>91576</xdr:rowOff>
    </xdr:from>
    <xdr:ext cx="762000" cy="259045"/>
    <xdr:sp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1966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251,401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14</xdr:row>
      <xdr:rowOff>84651</xdr:rowOff>
    </xdr:from>
    <xdr:to>
      <xdr:col>26</xdr:col>
      <xdr:colOff>101600</xdr:colOff>
      <xdr:row>15</xdr:row>
      <xdr:rowOff>14801</xdr:rowOff>
    </xdr:to>
    <xdr:sp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253257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13</xdr:row>
      <xdr:rowOff>24978</xdr:rowOff>
    </xdr:from>
    <xdr:ext cx="736600" cy="259045"/>
    <xdr:sp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3014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14</xdr:row>
      <xdr:rowOff>152484</xdr:rowOff>
    </xdr:from>
    <xdr:to>
      <xdr:col>22</xdr:col>
      <xdr:colOff>165100</xdr:colOff>
      <xdr:row>15</xdr:row>
      <xdr:rowOff>82634</xdr:rowOff>
    </xdr:to>
    <xdr:sp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260040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13</xdr:row>
      <xdr:rowOff>92811</xdr:rowOff>
    </xdr:from>
    <xdr:ext cx="762000" cy="259045"/>
    <xdr:sp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3692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14</xdr:row>
      <xdr:rowOff>110315</xdr:rowOff>
    </xdr:from>
    <xdr:to>
      <xdr:col>19</xdr:col>
      <xdr:colOff>38100</xdr:colOff>
      <xdr:row>15</xdr:row>
      <xdr:rowOff>40465</xdr:rowOff>
    </xdr:to>
    <xdr:sp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255824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13</xdr:row>
      <xdr:rowOff>50642</xdr:rowOff>
    </xdr:from>
    <xdr:ext cx="762000" cy="259045"/>
    <xdr:sp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327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14</xdr:row>
      <xdr:rowOff>122423</xdr:rowOff>
    </xdr:from>
    <xdr:to>
      <xdr:col>15</xdr:col>
      <xdr:colOff>101600</xdr:colOff>
      <xdr:row>15</xdr:row>
      <xdr:rowOff>52573</xdr:rowOff>
    </xdr:to>
    <xdr:sp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257034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13</xdr:row>
      <xdr:rowOff>62750</xdr:rowOff>
    </xdr:from>
    <xdr:ext cx="762000" cy="259045"/>
    <xdr:sp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2339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253202</xdr:rowOff>
    </xdr:from>
    <xdr:to>
      <xdr:col>29</xdr:col>
      <xdr:colOff>127000</xdr:colOff>
      <xdr:row>38</xdr:row>
      <xdr:rowOff>81105</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177752"/>
          <a:ext cx="0" cy="137095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53182</xdr:rowOff>
    </xdr:from>
    <xdr:ext cx="762000" cy="259045"/>
    <xdr:sp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520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-48,977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81105</xdr:rowOff>
    </xdr:from>
    <xdr:to>
      <xdr:col>30</xdr:col>
      <xdr:colOff>25400</xdr:colOff>
      <xdr:row>38</xdr:row>
      <xdr:rowOff>81105</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54870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168129</xdr:rowOff>
    </xdr:from>
    <xdr:ext cx="762000" cy="259045"/>
    <xdr:sp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921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253202</xdr:rowOff>
    </xdr:from>
    <xdr:to>
      <xdr:col>30</xdr:col>
      <xdr:colOff>25400</xdr:colOff>
      <xdr:row>33</xdr:row>
      <xdr:rowOff>253202</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17775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314665</xdr:rowOff>
    </xdr:from>
    <xdr:to>
      <xdr:col>29</xdr:col>
      <xdr:colOff>127000</xdr:colOff>
      <xdr:row>35</xdr:row>
      <xdr:rowOff>9614</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5003800" y="6582115"/>
          <a:ext cx="647700" cy="3784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196059</xdr:rowOff>
    </xdr:from>
    <xdr:ext cx="762000" cy="259045"/>
    <xdr:sp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8064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223982</xdr:rowOff>
    </xdr:from>
    <xdr:to>
      <xdr:col>29</xdr:col>
      <xdr:colOff>177800</xdr:colOff>
      <xdr:row>35</xdr:row>
      <xdr:rowOff>325582</xdr:rowOff>
    </xdr:to>
    <xdr:sp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83433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7960</xdr:rowOff>
    </xdr:from>
    <xdr:to>
      <xdr:col>26</xdr:col>
      <xdr:colOff>50800</xdr:colOff>
      <xdr:row>35</xdr:row>
      <xdr:rowOff>9614</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a:off x="4305300" y="6618310"/>
          <a:ext cx="698500" cy="165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232738</xdr:rowOff>
    </xdr:from>
    <xdr:to>
      <xdr:col>26</xdr:col>
      <xdr:colOff>101600</xdr:colOff>
      <xdr:row>35</xdr:row>
      <xdr:rowOff>334338</xdr:rowOff>
    </xdr:to>
    <xdr:sp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84308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319115</xdr:rowOff>
    </xdr:from>
    <xdr:ext cx="736600" cy="259045"/>
    <xdr:sp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9294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7960</xdr:rowOff>
    </xdr:from>
    <xdr:to>
      <xdr:col>22</xdr:col>
      <xdr:colOff>114300</xdr:colOff>
      <xdr:row>35</xdr:row>
      <xdr:rowOff>70871</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3606800" y="6618310"/>
          <a:ext cx="698500" cy="6291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234025</xdr:rowOff>
    </xdr:from>
    <xdr:to>
      <xdr:col>22</xdr:col>
      <xdr:colOff>165100</xdr:colOff>
      <xdr:row>35</xdr:row>
      <xdr:rowOff>335625</xdr:rowOff>
    </xdr:to>
    <xdr:sp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84437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320402</xdr:rowOff>
    </xdr:from>
    <xdr:ext cx="762000" cy="259045"/>
    <xdr:sp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9307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70871</xdr:rowOff>
    </xdr:from>
    <xdr:to>
      <xdr:col>18</xdr:col>
      <xdr:colOff>177800</xdr:colOff>
      <xdr:row>35</xdr:row>
      <xdr:rowOff>84747</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2908300" y="6681221"/>
          <a:ext cx="698500" cy="1387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263324</xdr:rowOff>
    </xdr:from>
    <xdr:to>
      <xdr:col>19</xdr:col>
      <xdr:colOff>38100</xdr:colOff>
      <xdr:row>36</xdr:row>
      <xdr:rowOff>22024</xdr:rowOff>
    </xdr:to>
    <xdr:sp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687367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6801</xdr:rowOff>
    </xdr:from>
    <xdr:ext cx="762000" cy="259045"/>
    <xdr:sp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9600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282336</xdr:rowOff>
    </xdr:from>
    <xdr:to>
      <xdr:col>15</xdr:col>
      <xdr:colOff>101600</xdr:colOff>
      <xdr:row>36</xdr:row>
      <xdr:rowOff>41036</xdr:rowOff>
    </xdr:to>
    <xdr:sp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689268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25813</xdr:rowOff>
    </xdr:from>
    <xdr:ext cx="762000" cy="259045"/>
    <xdr:sp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979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263865</xdr:rowOff>
    </xdr:from>
    <xdr:to>
      <xdr:col>29</xdr:col>
      <xdr:colOff>177800</xdr:colOff>
      <xdr:row>35</xdr:row>
      <xdr:rowOff>22565</xdr:rowOff>
    </xdr:to>
    <xdr:sp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653131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108942</xdr:rowOff>
    </xdr:from>
    <xdr:ext cx="762000" cy="259045"/>
    <xdr:sp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3763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301714</xdr:rowOff>
    </xdr:from>
    <xdr:to>
      <xdr:col>26</xdr:col>
      <xdr:colOff>101600</xdr:colOff>
      <xdr:row>35</xdr:row>
      <xdr:rowOff>60414</xdr:rowOff>
    </xdr:to>
    <xdr:sp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656916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70591</xdr:rowOff>
    </xdr:from>
    <xdr:ext cx="736600" cy="259045"/>
    <xdr:sp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63380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300060</xdr:rowOff>
    </xdr:from>
    <xdr:to>
      <xdr:col>22</xdr:col>
      <xdr:colOff>165100</xdr:colOff>
      <xdr:row>35</xdr:row>
      <xdr:rowOff>58760</xdr:rowOff>
    </xdr:to>
    <xdr:sp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656751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68937</xdr:rowOff>
    </xdr:from>
    <xdr:ext cx="762000" cy="259045"/>
    <xdr:sp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6336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20071</xdr:rowOff>
    </xdr:from>
    <xdr:to>
      <xdr:col>19</xdr:col>
      <xdr:colOff>38100</xdr:colOff>
      <xdr:row>35</xdr:row>
      <xdr:rowOff>121671</xdr:rowOff>
    </xdr:to>
    <xdr:sp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663042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131848</xdr:rowOff>
    </xdr:from>
    <xdr:ext cx="762000" cy="259045"/>
    <xdr:sp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63992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33947</xdr:rowOff>
    </xdr:from>
    <xdr:to>
      <xdr:col>15</xdr:col>
      <xdr:colOff>101600</xdr:colOff>
      <xdr:row>35</xdr:row>
      <xdr:rowOff>135547</xdr:rowOff>
    </xdr:to>
    <xdr:sp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664429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145724</xdr:rowOff>
    </xdr:from>
    <xdr:ext cx="762000" cy="259045"/>
    <xdr:sp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64131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愛媛県上島町</a:t>
          </a:r>
        </a:p>
      </xdr:txBody>
    </xdr:sp>
    <xdr:clientData/>
  </xdr:twoCellAnchor>
  <xdr:twoCellAnchor>
    <xdr:from>
      <xdr:col>85</xdr:col>
      <xdr:colOff>63500</xdr:colOff>
      <xdr:row>1</xdr:row>
      <xdr:rowOff>19050</xdr:rowOff>
    </xdr:from>
    <xdr:to>
      <xdr:col>99</xdr:col>
      <xdr:colOff>57150</xdr:colOff>
      <xdr:row>4</xdr:row>
      <xdr:rowOff>63500</xdr:rowOff>
    </xdr:to>
    <xdr:sp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6,085
5,786
30.38
6,795,720
6,689,871
73,356
4,129,361
7,982,455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14.4
36.5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26</xdr:row>
      <xdr:rowOff>88900</xdr:rowOff>
    </xdr:from>
    <xdr:to>
      <xdr:col>24</xdr:col>
      <xdr:colOff>0</xdr:colOff>
      <xdr:row>28</xdr:row>
      <xdr:rowOff>0</xdr:rowOff>
    </xdr:to>
    <xdr:sp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88,916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38</xdr:row>
      <xdr:rowOff>73677</xdr:rowOff>
    </xdr:from>
    <xdr:ext cx="595419" cy="259045"/>
    <xdr:sp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166581" y="6588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131044</xdr:rowOff>
    </xdr:from>
    <xdr:to>
      <xdr:col>24</xdr:col>
      <xdr:colOff>62865</xdr:colOff>
      <xdr:row>39</xdr:row>
      <xdr:rowOff>61047</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445994"/>
          <a:ext cx="1270" cy="13016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64874</xdr:rowOff>
    </xdr:from>
    <xdr:ext cx="534377" cy="259045"/>
    <xdr:sp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751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97,822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61047</xdr:rowOff>
    </xdr:from>
    <xdr:to>
      <xdr:col>24</xdr:col>
      <xdr:colOff>152400</xdr:colOff>
      <xdr:row>39</xdr:row>
      <xdr:rowOff>61047</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7475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77721</xdr:rowOff>
    </xdr:from>
    <xdr:ext cx="599010" cy="259045"/>
    <xdr:sp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52212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268,636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131044</xdr:rowOff>
    </xdr:from>
    <xdr:to>
      <xdr:col>24</xdr:col>
      <xdr:colOff>152400</xdr:colOff>
      <xdr:row>31</xdr:row>
      <xdr:rowOff>131044</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4459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34681</xdr:rowOff>
    </xdr:from>
    <xdr:to>
      <xdr:col>24</xdr:col>
      <xdr:colOff>63500</xdr:colOff>
      <xdr:row>34</xdr:row>
      <xdr:rowOff>19578</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5692531"/>
          <a:ext cx="838200" cy="156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71716</xdr:rowOff>
    </xdr:from>
    <xdr:ext cx="599010" cy="259045"/>
    <xdr:sp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624391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93289</xdr:rowOff>
    </xdr:from>
    <xdr:to>
      <xdr:col>24</xdr:col>
      <xdr:colOff>114300</xdr:colOff>
      <xdr:row>37</xdr:row>
      <xdr:rowOff>23439</xdr:rowOff>
    </xdr:to>
    <xdr:sp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265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19578</xdr:rowOff>
    </xdr:from>
    <xdr:to>
      <xdr:col>19</xdr:col>
      <xdr:colOff>177800</xdr:colOff>
      <xdr:row>34</xdr:row>
      <xdr:rowOff>93210</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5848878"/>
          <a:ext cx="889000" cy="73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8570</xdr:rowOff>
    </xdr:from>
    <xdr:to>
      <xdr:col>20</xdr:col>
      <xdr:colOff>38100</xdr:colOff>
      <xdr:row>37</xdr:row>
      <xdr:rowOff>110170</xdr:rowOff>
    </xdr:to>
    <xdr:sp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352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37</xdr:row>
      <xdr:rowOff>101297</xdr:rowOff>
    </xdr:from>
    <xdr:ext cx="599010" cy="259045"/>
    <xdr:sp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497795" y="64449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27305</xdr:rowOff>
    </xdr:from>
    <xdr:to>
      <xdr:col>15</xdr:col>
      <xdr:colOff>50800</xdr:colOff>
      <xdr:row>34</xdr:row>
      <xdr:rowOff>93210</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a:off x="2019300" y="5856605"/>
          <a:ext cx="889000" cy="65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42547</xdr:rowOff>
    </xdr:from>
    <xdr:to>
      <xdr:col>15</xdr:col>
      <xdr:colOff>101600</xdr:colOff>
      <xdr:row>37</xdr:row>
      <xdr:rowOff>144147</xdr:rowOff>
    </xdr:to>
    <xdr:sp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386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135275</xdr:rowOff>
    </xdr:from>
    <xdr:ext cx="599010" cy="259045"/>
    <xdr:sp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08795" y="64789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27305</xdr:rowOff>
    </xdr:from>
    <xdr:to>
      <xdr:col>10</xdr:col>
      <xdr:colOff>114300</xdr:colOff>
      <xdr:row>34</xdr:row>
      <xdr:rowOff>46256</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5856605"/>
          <a:ext cx="889000" cy="189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64531</xdr:rowOff>
    </xdr:from>
    <xdr:to>
      <xdr:col>10</xdr:col>
      <xdr:colOff>165100</xdr:colOff>
      <xdr:row>37</xdr:row>
      <xdr:rowOff>166131</xdr:rowOff>
    </xdr:to>
    <xdr:sp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408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37</xdr:row>
      <xdr:rowOff>157258</xdr:rowOff>
    </xdr:from>
    <xdr:ext cx="599010" cy="259045"/>
    <xdr:sp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19795" y="65009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96124</xdr:rowOff>
    </xdr:from>
    <xdr:to>
      <xdr:col>6</xdr:col>
      <xdr:colOff>38100</xdr:colOff>
      <xdr:row>38</xdr:row>
      <xdr:rowOff>26274</xdr:rowOff>
    </xdr:to>
    <xdr:sp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439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38</xdr:row>
      <xdr:rowOff>17401</xdr:rowOff>
    </xdr:from>
    <xdr:ext cx="599010" cy="259045"/>
    <xdr:sp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30795" y="65325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32</xdr:row>
      <xdr:rowOff>155331</xdr:rowOff>
    </xdr:from>
    <xdr:to>
      <xdr:col>24</xdr:col>
      <xdr:colOff>114300</xdr:colOff>
      <xdr:row>33</xdr:row>
      <xdr:rowOff>85481</xdr:rowOff>
    </xdr:to>
    <xdr:sp textlink="">
      <xdr:nvSpPr>
        <xdr:cNvPr id="80" name="楕円 79">
          <a:extLst>
            <a:ext uri="{FF2B5EF4-FFF2-40B4-BE49-F238E27FC236}">
              <a16:creationId xmlns:a16="http://schemas.microsoft.com/office/drawing/2014/main" id="{00000000-0008-0000-0600-000050000000}"/>
            </a:ext>
          </a:extLst>
        </xdr:cNvPr>
        <xdr:cNvSpPr/>
      </xdr:nvSpPr>
      <xdr:spPr>
        <a:xfrm>
          <a:off x="4584700" y="5641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6758</xdr:rowOff>
    </xdr:from>
    <xdr:ext cx="599010" cy="259045"/>
    <xdr:sp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54931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236,282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140228</xdr:rowOff>
    </xdr:from>
    <xdr:to>
      <xdr:col>20</xdr:col>
      <xdr:colOff>38100</xdr:colOff>
      <xdr:row>34</xdr:row>
      <xdr:rowOff>70378</xdr:rowOff>
    </xdr:to>
    <xdr:sp textlink="">
      <xdr:nvSpPr>
        <xdr:cNvPr id="82" name="楕円 81">
          <a:extLst>
            <a:ext uri="{FF2B5EF4-FFF2-40B4-BE49-F238E27FC236}">
              <a16:creationId xmlns:a16="http://schemas.microsoft.com/office/drawing/2014/main" id="{00000000-0008-0000-0600-000052000000}"/>
            </a:ext>
          </a:extLst>
        </xdr:cNvPr>
        <xdr:cNvSpPr/>
      </xdr:nvSpPr>
      <xdr:spPr>
        <a:xfrm>
          <a:off x="3746500" y="5798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32</xdr:row>
      <xdr:rowOff>86905</xdr:rowOff>
    </xdr:from>
    <xdr:ext cx="599010" cy="259045"/>
    <xdr:sp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497795" y="55733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42410</xdr:rowOff>
    </xdr:from>
    <xdr:to>
      <xdr:col>15</xdr:col>
      <xdr:colOff>101600</xdr:colOff>
      <xdr:row>34</xdr:row>
      <xdr:rowOff>144010</xdr:rowOff>
    </xdr:to>
    <xdr:sp textlink="">
      <xdr:nvSpPr>
        <xdr:cNvPr id="84" name="楕円 83">
          <a:extLst>
            <a:ext uri="{FF2B5EF4-FFF2-40B4-BE49-F238E27FC236}">
              <a16:creationId xmlns:a16="http://schemas.microsoft.com/office/drawing/2014/main" id="{00000000-0008-0000-0600-000054000000}"/>
            </a:ext>
          </a:extLst>
        </xdr:cNvPr>
        <xdr:cNvSpPr/>
      </xdr:nvSpPr>
      <xdr:spPr>
        <a:xfrm>
          <a:off x="2857500" y="5871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32</xdr:row>
      <xdr:rowOff>160537</xdr:rowOff>
    </xdr:from>
    <xdr:ext cx="599010" cy="259045"/>
    <xdr:sp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08795" y="56469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147955</xdr:rowOff>
    </xdr:from>
    <xdr:to>
      <xdr:col>10</xdr:col>
      <xdr:colOff>165100</xdr:colOff>
      <xdr:row>34</xdr:row>
      <xdr:rowOff>78105</xdr:rowOff>
    </xdr:to>
    <xdr:sp textlink="">
      <xdr:nvSpPr>
        <xdr:cNvPr id="86" name="楕円 85">
          <a:extLst>
            <a:ext uri="{FF2B5EF4-FFF2-40B4-BE49-F238E27FC236}">
              <a16:creationId xmlns:a16="http://schemas.microsoft.com/office/drawing/2014/main" id="{00000000-0008-0000-0600-000056000000}"/>
            </a:ext>
          </a:extLst>
        </xdr:cNvPr>
        <xdr:cNvSpPr/>
      </xdr:nvSpPr>
      <xdr:spPr>
        <a:xfrm>
          <a:off x="1968500" y="5805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32</xdr:row>
      <xdr:rowOff>94632</xdr:rowOff>
    </xdr:from>
    <xdr:ext cx="599010" cy="259045"/>
    <xdr:sp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19795" y="55810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166906</xdr:rowOff>
    </xdr:from>
    <xdr:to>
      <xdr:col>6</xdr:col>
      <xdr:colOff>38100</xdr:colOff>
      <xdr:row>34</xdr:row>
      <xdr:rowOff>97056</xdr:rowOff>
    </xdr:to>
    <xdr:sp textlink="">
      <xdr:nvSpPr>
        <xdr:cNvPr id="88" name="楕円 87">
          <a:extLst>
            <a:ext uri="{FF2B5EF4-FFF2-40B4-BE49-F238E27FC236}">
              <a16:creationId xmlns:a16="http://schemas.microsoft.com/office/drawing/2014/main" id="{00000000-0008-0000-0600-000058000000}"/>
            </a:ext>
          </a:extLst>
        </xdr:cNvPr>
        <xdr:cNvSpPr/>
      </xdr:nvSpPr>
      <xdr:spPr>
        <a:xfrm>
          <a:off x="1079500" y="5824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32</xdr:row>
      <xdr:rowOff>113583</xdr:rowOff>
    </xdr:from>
    <xdr:ext cx="599010" cy="259045"/>
    <xdr:sp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30795" y="55999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46</xdr:row>
      <xdr:rowOff>88900</xdr:rowOff>
    </xdr:from>
    <xdr:to>
      <xdr:col>24</xdr:col>
      <xdr:colOff>0</xdr:colOff>
      <xdr:row>48</xdr:row>
      <xdr:rowOff>0</xdr:rowOff>
    </xdr:to>
    <xdr:sp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75,378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textlink="">
      <xdr:nvSpPr>
        <xdr:cNvPr id="101" name="テキスト ボックス 100">
          <a:extLst>
            <a:ext uri="{FF2B5EF4-FFF2-40B4-BE49-F238E27FC236}">
              <a16:creationId xmlns:a16="http://schemas.microsoft.com/office/drawing/2014/main" id="{00000000-0008-0000-06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53</xdr:row>
      <xdr:rowOff>168927</xdr:rowOff>
    </xdr:from>
    <xdr:ext cx="685572" cy="259045"/>
    <xdr:sp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76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51</xdr:row>
      <xdr:rowOff>130827</xdr:rowOff>
    </xdr:from>
    <xdr:ext cx="685572" cy="259045"/>
    <xdr:sp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76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textlink="">
      <xdr:nvSpPr>
        <xdr:cNvPr id="112" name="物件費グラフ枠">
          <a:extLst>
            <a:ext uri="{FF2B5EF4-FFF2-40B4-BE49-F238E27FC236}">
              <a16:creationId xmlns:a16="http://schemas.microsoft.com/office/drawing/2014/main" id="{00000000-0008-0000-06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6959</xdr:rowOff>
    </xdr:from>
    <xdr:to>
      <xdr:col>24</xdr:col>
      <xdr:colOff>62865</xdr:colOff>
      <xdr:row>59</xdr:row>
      <xdr:rowOff>550</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633595" y="8750909"/>
          <a:ext cx="1270" cy="13651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4377</xdr:rowOff>
    </xdr:from>
    <xdr:ext cx="534377" cy="259045"/>
    <xdr:sp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686300" y="10119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57,612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550</xdr:rowOff>
    </xdr:from>
    <xdr:to>
      <xdr:col>24</xdr:col>
      <xdr:colOff>152400</xdr:colOff>
      <xdr:row>59</xdr:row>
      <xdr:rowOff>550</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10116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125086</xdr:rowOff>
    </xdr:from>
    <xdr:ext cx="690189" cy="259045"/>
    <xdr:sp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686300" y="852613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1,849,200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6959</xdr:rowOff>
    </xdr:from>
    <xdr:to>
      <xdr:col>24</xdr:col>
      <xdr:colOff>152400</xdr:colOff>
      <xdr:row>51</xdr:row>
      <xdr:rowOff>6959</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87509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63933</xdr:rowOff>
    </xdr:from>
    <xdr:to>
      <xdr:col>24</xdr:col>
      <xdr:colOff>63500</xdr:colOff>
      <xdr:row>58</xdr:row>
      <xdr:rowOff>80004</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3797300" y="10008033"/>
          <a:ext cx="838200" cy="160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19807</xdr:rowOff>
    </xdr:from>
    <xdr:ext cx="599010" cy="259045"/>
    <xdr:sp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686300" y="996390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162,362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41380</xdr:rowOff>
    </xdr:from>
    <xdr:to>
      <xdr:col>24</xdr:col>
      <xdr:colOff>114300</xdr:colOff>
      <xdr:row>58</xdr:row>
      <xdr:rowOff>142980</xdr:rowOff>
    </xdr:to>
    <xdr:sp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584700" y="9985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79961</xdr:rowOff>
    </xdr:from>
    <xdr:to>
      <xdr:col>19</xdr:col>
      <xdr:colOff>177800</xdr:colOff>
      <xdr:row>58</xdr:row>
      <xdr:rowOff>80004</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a:off x="2908300" y="10024061"/>
          <a:ext cx="889000" cy="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51132</xdr:rowOff>
    </xdr:from>
    <xdr:to>
      <xdr:col>20</xdr:col>
      <xdr:colOff>38100</xdr:colOff>
      <xdr:row>58</xdr:row>
      <xdr:rowOff>152732</xdr:rowOff>
    </xdr:to>
    <xdr:sp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746500" y="9995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143859</xdr:rowOff>
    </xdr:from>
    <xdr:ext cx="599010" cy="259045"/>
    <xdr:sp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497795" y="100879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79961</xdr:rowOff>
    </xdr:from>
    <xdr:to>
      <xdr:col>15</xdr:col>
      <xdr:colOff>50800</xdr:colOff>
      <xdr:row>58</xdr:row>
      <xdr:rowOff>85938</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2019300" y="10024061"/>
          <a:ext cx="889000" cy="59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55380</xdr:rowOff>
    </xdr:from>
    <xdr:to>
      <xdr:col>15</xdr:col>
      <xdr:colOff>101600</xdr:colOff>
      <xdr:row>58</xdr:row>
      <xdr:rowOff>156980</xdr:rowOff>
    </xdr:to>
    <xdr:sp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857500" y="9999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148107</xdr:rowOff>
    </xdr:from>
    <xdr:ext cx="599010" cy="259045"/>
    <xdr:sp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608795" y="100922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82090</xdr:rowOff>
    </xdr:from>
    <xdr:to>
      <xdr:col>10</xdr:col>
      <xdr:colOff>114300</xdr:colOff>
      <xdr:row>58</xdr:row>
      <xdr:rowOff>85938</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a:off x="1130300" y="10026190"/>
          <a:ext cx="889000" cy="38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65801</xdr:rowOff>
    </xdr:from>
    <xdr:to>
      <xdr:col>10</xdr:col>
      <xdr:colOff>165100</xdr:colOff>
      <xdr:row>58</xdr:row>
      <xdr:rowOff>167401</xdr:rowOff>
    </xdr:to>
    <xdr:sp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968500" y="10009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158528</xdr:rowOff>
    </xdr:from>
    <xdr:ext cx="599010" cy="259045"/>
    <xdr:sp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719795" y="101026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79097</xdr:rowOff>
    </xdr:from>
    <xdr:to>
      <xdr:col>6</xdr:col>
      <xdr:colOff>38100</xdr:colOff>
      <xdr:row>59</xdr:row>
      <xdr:rowOff>9247</xdr:rowOff>
    </xdr:to>
    <xdr:sp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79500" y="10023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59</xdr:row>
      <xdr:rowOff>374</xdr:rowOff>
    </xdr:from>
    <xdr:ext cx="599010" cy="259045"/>
    <xdr:sp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830795" y="101159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112,865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13133</xdr:rowOff>
    </xdr:from>
    <xdr:to>
      <xdr:col>24</xdr:col>
      <xdr:colOff>114300</xdr:colOff>
      <xdr:row>58</xdr:row>
      <xdr:rowOff>114733</xdr:rowOff>
    </xdr:to>
    <xdr:sp textlink="">
      <xdr:nvSpPr>
        <xdr:cNvPr id="137" name="楕円 136">
          <a:extLst>
            <a:ext uri="{FF2B5EF4-FFF2-40B4-BE49-F238E27FC236}">
              <a16:creationId xmlns:a16="http://schemas.microsoft.com/office/drawing/2014/main" id="{00000000-0008-0000-0600-000089000000}"/>
            </a:ext>
          </a:extLst>
        </xdr:cNvPr>
        <xdr:cNvSpPr/>
      </xdr:nvSpPr>
      <xdr:spPr>
        <a:xfrm>
          <a:off x="4584700" y="9957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143960</xdr:rowOff>
    </xdr:from>
    <xdr:ext cx="599010" cy="259045"/>
    <xdr:sp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686300" y="97451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199,431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29204</xdr:rowOff>
    </xdr:from>
    <xdr:to>
      <xdr:col>20</xdr:col>
      <xdr:colOff>38100</xdr:colOff>
      <xdr:row>58</xdr:row>
      <xdr:rowOff>130804</xdr:rowOff>
    </xdr:to>
    <xdr:sp textlink="">
      <xdr:nvSpPr>
        <xdr:cNvPr id="139" name="楕円 138">
          <a:extLst>
            <a:ext uri="{FF2B5EF4-FFF2-40B4-BE49-F238E27FC236}">
              <a16:creationId xmlns:a16="http://schemas.microsoft.com/office/drawing/2014/main" id="{00000000-0008-0000-0600-00008B000000}"/>
            </a:ext>
          </a:extLst>
        </xdr:cNvPr>
        <xdr:cNvSpPr/>
      </xdr:nvSpPr>
      <xdr:spPr>
        <a:xfrm>
          <a:off x="3746500" y="9973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147331</xdr:rowOff>
    </xdr:from>
    <xdr:ext cx="599010" cy="259045"/>
    <xdr:sp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497795" y="97485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29161</xdr:rowOff>
    </xdr:from>
    <xdr:to>
      <xdr:col>15</xdr:col>
      <xdr:colOff>101600</xdr:colOff>
      <xdr:row>58</xdr:row>
      <xdr:rowOff>130761</xdr:rowOff>
    </xdr:to>
    <xdr:sp textlink="">
      <xdr:nvSpPr>
        <xdr:cNvPr id="141" name="楕円 140">
          <a:extLst>
            <a:ext uri="{FF2B5EF4-FFF2-40B4-BE49-F238E27FC236}">
              <a16:creationId xmlns:a16="http://schemas.microsoft.com/office/drawing/2014/main" id="{00000000-0008-0000-0600-00008D000000}"/>
            </a:ext>
          </a:extLst>
        </xdr:cNvPr>
        <xdr:cNvSpPr/>
      </xdr:nvSpPr>
      <xdr:spPr>
        <a:xfrm>
          <a:off x="2857500" y="9973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147288</xdr:rowOff>
    </xdr:from>
    <xdr:ext cx="599010" cy="259045"/>
    <xdr:sp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608795" y="97484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35138</xdr:rowOff>
    </xdr:from>
    <xdr:to>
      <xdr:col>10</xdr:col>
      <xdr:colOff>165100</xdr:colOff>
      <xdr:row>58</xdr:row>
      <xdr:rowOff>136738</xdr:rowOff>
    </xdr:to>
    <xdr:sp textlink="">
      <xdr:nvSpPr>
        <xdr:cNvPr id="143" name="楕円 142">
          <a:extLst>
            <a:ext uri="{FF2B5EF4-FFF2-40B4-BE49-F238E27FC236}">
              <a16:creationId xmlns:a16="http://schemas.microsoft.com/office/drawing/2014/main" id="{00000000-0008-0000-0600-00008F000000}"/>
            </a:ext>
          </a:extLst>
        </xdr:cNvPr>
        <xdr:cNvSpPr/>
      </xdr:nvSpPr>
      <xdr:spPr>
        <a:xfrm>
          <a:off x="1968500" y="9979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153265</xdr:rowOff>
    </xdr:from>
    <xdr:ext cx="599010" cy="259045"/>
    <xdr:sp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719795" y="97544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31290</xdr:rowOff>
    </xdr:from>
    <xdr:to>
      <xdr:col>6</xdr:col>
      <xdr:colOff>38100</xdr:colOff>
      <xdr:row>58</xdr:row>
      <xdr:rowOff>132890</xdr:rowOff>
    </xdr:to>
    <xdr:sp textlink="">
      <xdr:nvSpPr>
        <xdr:cNvPr id="145" name="楕円 144">
          <a:extLst>
            <a:ext uri="{FF2B5EF4-FFF2-40B4-BE49-F238E27FC236}">
              <a16:creationId xmlns:a16="http://schemas.microsoft.com/office/drawing/2014/main" id="{00000000-0008-0000-0600-000091000000}"/>
            </a:ext>
          </a:extLst>
        </xdr:cNvPr>
        <xdr:cNvSpPr/>
      </xdr:nvSpPr>
      <xdr:spPr>
        <a:xfrm>
          <a:off x="1079500" y="9975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149417</xdr:rowOff>
    </xdr:from>
    <xdr:ext cx="599010" cy="259045"/>
    <xdr:sp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830795" y="97506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textlink="">
      <xdr:nvSpPr>
        <xdr:cNvPr id="147" name="正方形/長方形 146">
          <a:extLst>
            <a:ext uri="{FF2B5EF4-FFF2-40B4-BE49-F238E27FC236}">
              <a16:creationId xmlns:a16="http://schemas.microsoft.com/office/drawing/2014/main"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66</xdr:row>
      <xdr:rowOff>88900</xdr:rowOff>
    </xdr:from>
    <xdr:to>
      <xdr:col>24</xdr:col>
      <xdr:colOff>0</xdr:colOff>
      <xdr:row>68</xdr:row>
      <xdr:rowOff>0</xdr:rowOff>
    </xdr:to>
    <xdr:sp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textlink="">
      <xdr:nvSpPr>
        <xdr:cNvPr id="169" name="維持補修費グラフ枠">
          <a:extLst>
            <a:ext uri="{FF2B5EF4-FFF2-40B4-BE49-F238E27FC236}">
              <a16:creationId xmlns:a16="http://schemas.microsoft.com/office/drawing/2014/main" id="{00000000-0008-0000-06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30874</xdr:rowOff>
    </xdr:from>
    <xdr:to>
      <xdr:col>24</xdr:col>
      <xdr:colOff>62865</xdr:colOff>
      <xdr:row>79</xdr:row>
      <xdr:rowOff>31965</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flipV="1">
          <a:off x="4633595" y="12032374"/>
          <a:ext cx="1270" cy="15441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35792</xdr:rowOff>
    </xdr:from>
    <xdr:ext cx="378565" cy="259045"/>
    <xdr:sp textlink="">
      <xdr:nvSpPr>
        <xdr:cNvPr id="171" name="維持補修費最小値テキスト">
          <a:extLst>
            <a:ext uri="{FF2B5EF4-FFF2-40B4-BE49-F238E27FC236}">
              <a16:creationId xmlns:a16="http://schemas.microsoft.com/office/drawing/2014/main" id="{00000000-0008-0000-0600-0000AB000000}"/>
            </a:ext>
          </a:extLst>
        </xdr:cNvPr>
        <xdr:cNvSpPr txBox="1"/>
      </xdr:nvSpPr>
      <xdr:spPr>
        <a:xfrm>
          <a:off x="4686300" y="135803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31965</xdr:rowOff>
    </xdr:from>
    <xdr:to>
      <xdr:col>24</xdr:col>
      <xdr:colOff>152400</xdr:colOff>
      <xdr:row>79</xdr:row>
      <xdr:rowOff>31965</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35765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149001</xdr:rowOff>
    </xdr:from>
    <xdr:ext cx="599010" cy="259045"/>
    <xdr:sp textlink="">
      <xdr:nvSpPr>
        <xdr:cNvPr id="173" name="維持補修費最大値テキスト">
          <a:extLst>
            <a:ext uri="{FF2B5EF4-FFF2-40B4-BE49-F238E27FC236}">
              <a16:creationId xmlns:a16="http://schemas.microsoft.com/office/drawing/2014/main" id="{00000000-0008-0000-0600-0000AD000000}"/>
            </a:ext>
          </a:extLst>
        </xdr:cNvPr>
        <xdr:cNvSpPr txBox="1"/>
      </xdr:nvSpPr>
      <xdr:spPr>
        <a:xfrm>
          <a:off x="4686300" y="118076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30874</xdr:rowOff>
    </xdr:from>
    <xdr:to>
      <xdr:col>24</xdr:col>
      <xdr:colOff>152400</xdr:colOff>
      <xdr:row>70</xdr:row>
      <xdr:rowOff>30874</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20323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69495</xdr:rowOff>
    </xdr:from>
    <xdr:to>
      <xdr:col>24</xdr:col>
      <xdr:colOff>63500</xdr:colOff>
      <xdr:row>78</xdr:row>
      <xdr:rowOff>119329</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3797300" y="13442595"/>
          <a:ext cx="838200" cy="498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87583</xdr:rowOff>
    </xdr:from>
    <xdr:ext cx="534377" cy="259045"/>
    <xdr:sp textlink="">
      <xdr:nvSpPr>
        <xdr:cNvPr id="176" name="維持補修費平均値テキスト">
          <a:extLst>
            <a:ext uri="{FF2B5EF4-FFF2-40B4-BE49-F238E27FC236}">
              <a16:creationId xmlns:a16="http://schemas.microsoft.com/office/drawing/2014/main" id="{00000000-0008-0000-0600-0000B0000000}"/>
            </a:ext>
          </a:extLst>
        </xdr:cNvPr>
        <xdr:cNvSpPr txBox="1"/>
      </xdr:nvSpPr>
      <xdr:spPr>
        <a:xfrm>
          <a:off x="4686300" y="1311778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64706</xdr:rowOff>
    </xdr:from>
    <xdr:to>
      <xdr:col>24</xdr:col>
      <xdr:colOff>114300</xdr:colOff>
      <xdr:row>77</xdr:row>
      <xdr:rowOff>166306</xdr:rowOff>
    </xdr:to>
    <xdr:sp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4584700" y="13266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69495</xdr:rowOff>
    </xdr:from>
    <xdr:to>
      <xdr:col>19</xdr:col>
      <xdr:colOff>177800</xdr:colOff>
      <xdr:row>78</xdr:row>
      <xdr:rowOff>107899</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2908300" y="13442595"/>
          <a:ext cx="889000" cy="384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127152</xdr:rowOff>
    </xdr:from>
    <xdr:to>
      <xdr:col>20</xdr:col>
      <xdr:colOff>38100</xdr:colOff>
      <xdr:row>78</xdr:row>
      <xdr:rowOff>57302</xdr:rowOff>
    </xdr:to>
    <xdr:sp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3746500" y="13328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73829</xdr:rowOff>
    </xdr:from>
    <xdr:ext cx="534377" cy="259045"/>
    <xdr:sp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3530111" y="13104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107899</xdr:rowOff>
    </xdr:from>
    <xdr:to>
      <xdr:col>15</xdr:col>
      <xdr:colOff>50800</xdr:colOff>
      <xdr:row>78</xdr:row>
      <xdr:rowOff>142393</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2019300" y="13480999"/>
          <a:ext cx="889000" cy="344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107314</xdr:rowOff>
    </xdr:from>
    <xdr:to>
      <xdr:col>15</xdr:col>
      <xdr:colOff>101600</xdr:colOff>
      <xdr:row>78</xdr:row>
      <xdr:rowOff>37464</xdr:rowOff>
    </xdr:to>
    <xdr:sp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2857500" y="1330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53991</xdr:rowOff>
    </xdr:from>
    <xdr:ext cx="534377" cy="259045"/>
    <xdr:sp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2641111" y="13084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141897</xdr:rowOff>
    </xdr:from>
    <xdr:to>
      <xdr:col>10</xdr:col>
      <xdr:colOff>114300</xdr:colOff>
      <xdr:row>78</xdr:row>
      <xdr:rowOff>142393</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a:off x="1130300" y="13514997"/>
          <a:ext cx="889000" cy="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101727</xdr:rowOff>
    </xdr:from>
    <xdr:to>
      <xdr:col>10</xdr:col>
      <xdr:colOff>165100</xdr:colOff>
      <xdr:row>78</xdr:row>
      <xdr:rowOff>31877</xdr:rowOff>
    </xdr:to>
    <xdr:sp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968500" y="13303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48404</xdr:rowOff>
    </xdr:from>
    <xdr:ext cx="534377" cy="259045"/>
    <xdr:sp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1752111" y="130786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147993</xdr:rowOff>
    </xdr:from>
    <xdr:to>
      <xdr:col>6</xdr:col>
      <xdr:colOff>38100</xdr:colOff>
      <xdr:row>78</xdr:row>
      <xdr:rowOff>78143</xdr:rowOff>
    </xdr:to>
    <xdr:sp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079500" y="13349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94670</xdr:rowOff>
    </xdr:from>
    <xdr:ext cx="534377" cy="259045"/>
    <xdr:sp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863111" y="131248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68529</xdr:rowOff>
    </xdr:from>
    <xdr:to>
      <xdr:col>24</xdr:col>
      <xdr:colOff>114300</xdr:colOff>
      <xdr:row>78</xdr:row>
      <xdr:rowOff>170129</xdr:rowOff>
    </xdr:to>
    <xdr:sp textlink="">
      <xdr:nvSpPr>
        <xdr:cNvPr id="194" name="楕円 193">
          <a:extLst>
            <a:ext uri="{FF2B5EF4-FFF2-40B4-BE49-F238E27FC236}">
              <a16:creationId xmlns:a16="http://schemas.microsoft.com/office/drawing/2014/main" id="{00000000-0008-0000-0600-0000C2000000}"/>
            </a:ext>
          </a:extLst>
        </xdr:cNvPr>
        <xdr:cNvSpPr/>
      </xdr:nvSpPr>
      <xdr:spPr>
        <a:xfrm>
          <a:off x="4584700" y="13441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154906</xdr:rowOff>
    </xdr:from>
    <xdr:ext cx="469744" cy="259045"/>
    <xdr:sp textlink="">
      <xdr:nvSpPr>
        <xdr:cNvPr id="195" name="維持補修費該当値テキスト">
          <a:extLst>
            <a:ext uri="{FF2B5EF4-FFF2-40B4-BE49-F238E27FC236}">
              <a16:creationId xmlns:a16="http://schemas.microsoft.com/office/drawing/2014/main" id="{00000000-0008-0000-0600-0000C3000000}"/>
            </a:ext>
          </a:extLst>
        </xdr:cNvPr>
        <xdr:cNvSpPr txBox="1"/>
      </xdr:nvSpPr>
      <xdr:spPr>
        <a:xfrm>
          <a:off x="4686300" y="133565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18695</xdr:rowOff>
    </xdr:from>
    <xdr:to>
      <xdr:col>20</xdr:col>
      <xdr:colOff>38100</xdr:colOff>
      <xdr:row>78</xdr:row>
      <xdr:rowOff>120295</xdr:rowOff>
    </xdr:to>
    <xdr:sp textlink="">
      <xdr:nvSpPr>
        <xdr:cNvPr id="196" name="楕円 195">
          <a:extLst>
            <a:ext uri="{FF2B5EF4-FFF2-40B4-BE49-F238E27FC236}">
              <a16:creationId xmlns:a16="http://schemas.microsoft.com/office/drawing/2014/main" id="{00000000-0008-0000-0600-0000C4000000}"/>
            </a:ext>
          </a:extLst>
        </xdr:cNvPr>
        <xdr:cNvSpPr/>
      </xdr:nvSpPr>
      <xdr:spPr>
        <a:xfrm>
          <a:off x="3746500" y="13391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78</xdr:row>
      <xdr:rowOff>111422</xdr:rowOff>
    </xdr:from>
    <xdr:ext cx="534377" cy="259045"/>
    <xdr:sp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3530111" y="13484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57099</xdr:rowOff>
    </xdr:from>
    <xdr:to>
      <xdr:col>15</xdr:col>
      <xdr:colOff>101600</xdr:colOff>
      <xdr:row>78</xdr:row>
      <xdr:rowOff>158699</xdr:rowOff>
    </xdr:to>
    <xdr:sp textlink="">
      <xdr:nvSpPr>
        <xdr:cNvPr id="198" name="楕円 197">
          <a:extLst>
            <a:ext uri="{FF2B5EF4-FFF2-40B4-BE49-F238E27FC236}">
              <a16:creationId xmlns:a16="http://schemas.microsoft.com/office/drawing/2014/main" id="{00000000-0008-0000-0600-0000C6000000}"/>
            </a:ext>
          </a:extLst>
        </xdr:cNvPr>
        <xdr:cNvSpPr/>
      </xdr:nvSpPr>
      <xdr:spPr>
        <a:xfrm>
          <a:off x="2857500" y="13430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149826</xdr:rowOff>
    </xdr:from>
    <xdr:ext cx="469744" cy="259045"/>
    <xdr:sp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2673428" y="13522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91593</xdr:rowOff>
    </xdr:from>
    <xdr:to>
      <xdr:col>10</xdr:col>
      <xdr:colOff>165100</xdr:colOff>
      <xdr:row>79</xdr:row>
      <xdr:rowOff>21743</xdr:rowOff>
    </xdr:to>
    <xdr:sp textlink="">
      <xdr:nvSpPr>
        <xdr:cNvPr id="200" name="楕円 199">
          <a:extLst>
            <a:ext uri="{FF2B5EF4-FFF2-40B4-BE49-F238E27FC236}">
              <a16:creationId xmlns:a16="http://schemas.microsoft.com/office/drawing/2014/main" id="{00000000-0008-0000-0600-0000C8000000}"/>
            </a:ext>
          </a:extLst>
        </xdr:cNvPr>
        <xdr:cNvSpPr/>
      </xdr:nvSpPr>
      <xdr:spPr>
        <a:xfrm>
          <a:off x="1968500" y="13464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12870</xdr:rowOff>
    </xdr:from>
    <xdr:ext cx="469744" cy="259045"/>
    <xdr:sp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1784428" y="135574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91097</xdr:rowOff>
    </xdr:from>
    <xdr:to>
      <xdr:col>6</xdr:col>
      <xdr:colOff>38100</xdr:colOff>
      <xdr:row>79</xdr:row>
      <xdr:rowOff>21247</xdr:rowOff>
    </xdr:to>
    <xdr:sp textlink="">
      <xdr:nvSpPr>
        <xdr:cNvPr id="202" name="楕円 201">
          <a:extLst>
            <a:ext uri="{FF2B5EF4-FFF2-40B4-BE49-F238E27FC236}">
              <a16:creationId xmlns:a16="http://schemas.microsoft.com/office/drawing/2014/main" id="{00000000-0008-0000-0600-0000CA000000}"/>
            </a:ext>
          </a:extLst>
        </xdr:cNvPr>
        <xdr:cNvSpPr/>
      </xdr:nvSpPr>
      <xdr:spPr>
        <a:xfrm>
          <a:off x="1079500" y="13464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12374</xdr:rowOff>
    </xdr:from>
    <xdr:ext cx="469744" cy="259045"/>
    <xdr:sp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895428" y="135569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textlink="">
      <xdr:nvSpPr>
        <xdr:cNvPr id="204" name="正方形/長方形 203">
          <a:extLst>
            <a:ext uri="{FF2B5EF4-FFF2-40B4-BE49-F238E27FC236}">
              <a16:creationId xmlns:a16="http://schemas.microsoft.com/office/drawing/2014/main" id="{00000000-0008-0000-06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86</xdr:row>
      <xdr:rowOff>88900</xdr:rowOff>
    </xdr:from>
    <xdr:to>
      <xdr:col>24</xdr:col>
      <xdr:colOff>0</xdr:colOff>
      <xdr:row>88</xdr:row>
      <xdr:rowOff>0</xdr:rowOff>
    </xdr:to>
    <xdr:sp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textlink="">
      <xdr:nvSpPr>
        <xdr:cNvPr id="211" name="正方形/長方形 210">
          <a:extLst>
            <a:ext uri="{FF2B5EF4-FFF2-40B4-BE49-F238E27FC236}">
              <a16:creationId xmlns:a16="http://schemas.microsoft.com/office/drawing/2014/main" id="{00000000-0008-0000-06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textlink="">
      <xdr:nvSpPr>
        <xdr:cNvPr id="228" name="テキスト ボックス 227">
          <a:extLst>
            <a:ext uri="{FF2B5EF4-FFF2-40B4-BE49-F238E27FC236}">
              <a16:creationId xmlns:a16="http://schemas.microsoft.com/office/drawing/2014/main" id="{00000000-0008-0000-0600-0000E4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textlink="">
      <xdr:nvSpPr>
        <xdr:cNvPr id="229" name="扶助費グラフ枠">
          <a:extLst>
            <a:ext uri="{FF2B5EF4-FFF2-40B4-BE49-F238E27FC236}">
              <a16:creationId xmlns:a16="http://schemas.microsoft.com/office/drawing/2014/main" id="{00000000-0008-0000-0600-0000E5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103733</xdr:rowOff>
    </xdr:from>
    <xdr:to>
      <xdr:col>24</xdr:col>
      <xdr:colOff>62865</xdr:colOff>
      <xdr:row>98</xdr:row>
      <xdr:rowOff>57764</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flipV="1">
          <a:off x="4633595" y="15534233"/>
          <a:ext cx="1270" cy="13256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61591</xdr:rowOff>
    </xdr:from>
    <xdr:ext cx="534377" cy="259045"/>
    <xdr:sp textlink="">
      <xdr:nvSpPr>
        <xdr:cNvPr id="231" name="扶助費最小値テキスト">
          <a:extLst>
            <a:ext uri="{FF2B5EF4-FFF2-40B4-BE49-F238E27FC236}">
              <a16:creationId xmlns:a16="http://schemas.microsoft.com/office/drawing/2014/main" id="{00000000-0008-0000-0600-0000E7000000}"/>
            </a:ext>
          </a:extLst>
        </xdr:cNvPr>
        <xdr:cNvSpPr txBox="1"/>
      </xdr:nvSpPr>
      <xdr:spPr>
        <a:xfrm>
          <a:off x="4686300" y="16863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49,527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57764</xdr:rowOff>
    </xdr:from>
    <xdr:to>
      <xdr:col>24</xdr:col>
      <xdr:colOff>152400</xdr:colOff>
      <xdr:row>98</xdr:row>
      <xdr:rowOff>57764</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68598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50410</xdr:rowOff>
    </xdr:from>
    <xdr:ext cx="599010" cy="259045"/>
    <xdr:sp textlink="">
      <xdr:nvSpPr>
        <xdr:cNvPr id="233" name="扶助費最大値テキスト">
          <a:extLst>
            <a:ext uri="{FF2B5EF4-FFF2-40B4-BE49-F238E27FC236}">
              <a16:creationId xmlns:a16="http://schemas.microsoft.com/office/drawing/2014/main" id="{00000000-0008-0000-0600-0000E9000000}"/>
            </a:ext>
          </a:extLst>
        </xdr:cNvPr>
        <xdr:cNvSpPr txBox="1"/>
      </xdr:nvSpPr>
      <xdr:spPr>
        <a:xfrm>
          <a:off x="4686300" y="153094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171,304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103733</xdr:rowOff>
    </xdr:from>
    <xdr:to>
      <xdr:col>24</xdr:col>
      <xdr:colOff>152400</xdr:colOff>
      <xdr:row>90</xdr:row>
      <xdr:rowOff>103733</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4546600" y="155342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14612</xdr:rowOff>
    </xdr:from>
    <xdr:to>
      <xdr:col>24</xdr:col>
      <xdr:colOff>63500</xdr:colOff>
      <xdr:row>98</xdr:row>
      <xdr:rowOff>18128</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3797300" y="16816712"/>
          <a:ext cx="838200" cy="3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10355</xdr:rowOff>
    </xdr:from>
    <xdr:ext cx="534377" cy="259045"/>
    <xdr:sp textlink="">
      <xdr:nvSpPr>
        <xdr:cNvPr id="236" name="扶助費平均値テキスト">
          <a:extLst>
            <a:ext uri="{FF2B5EF4-FFF2-40B4-BE49-F238E27FC236}">
              <a16:creationId xmlns:a16="http://schemas.microsoft.com/office/drawing/2014/main" id="{00000000-0008-0000-0600-0000EC000000}"/>
            </a:ext>
          </a:extLst>
        </xdr:cNvPr>
        <xdr:cNvSpPr txBox="1"/>
      </xdr:nvSpPr>
      <xdr:spPr>
        <a:xfrm>
          <a:off x="4686300" y="162981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158928</xdr:rowOff>
    </xdr:from>
    <xdr:to>
      <xdr:col>24</xdr:col>
      <xdr:colOff>114300</xdr:colOff>
      <xdr:row>96</xdr:row>
      <xdr:rowOff>89078</xdr:rowOff>
    </xdr:to>
    <xdr:sp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4584700" y="16446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14612</xdr:rowOff>
    </xdr:from>
    <xdr:to>
      <xdr:col>19</xdr:col>
      <xdr:colOff>177800</xdr:colOff>
      <xdr:row>98</xdr:row>
      <xdr:rowOff>78915</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2908300" y="16816712"/>
          <a:ext cx="889000" cy="64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45825</xdr:rowOff>
    </xdr:from>
    <xdr:to>
      <xdr:col>20</xdr:col>
      <xdr:colOff>38100</xdr:colOff>
      <xdr:row>96</xdr:row>
      <xdr:rowOff>147425</xdr:rowOff>
    </xdr:to>
    <xdr:sp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3746500" y="16505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163952</xdr:rowOff>
    </xdr:from>
    <xdr:ext cx="534377" cy="259045"/>
    <xdr:sp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3530111" y="16280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1321</xdr:rowOff>
    </xdr:from>
    <xdr:to>
      <xdr:col>15</xdr:col>
      <xdr:colOff>50800</xdr:colOff>
      <xdr:row>98</xdr:row>
      <xdr:rowOff>78915</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a:off x="2019300" y="16803421"/>
          <a:ext cx="889000" cy="77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105305</xdr:rowOff>
    </xdr:from>
    <xdr:to>
      <xdr:col>15</xdr:col>
      <xdr:colOff>101600</xdr:colOff>
      <xdr:row>97</xdr:row>
      <xdr:rowOff>35455</xdr:rowOff>
    </xdr:to>
    <xdr:sp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2857500" y="16564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51982</xdr:rowOff>
    </xdr:from>
    <xdr:ext cx="534377" cy="259045"/>
    <xdr:sp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2641111" y="16339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1321</xdr:rowOff>
    </xdr:from>
    <xdr:to>
      <xdr:col>10</xdr:col>
      <xdr:colOff>114300</xdr:colOff>
      <xdr:row>99</xdr:row>
      <xdr:rowOff>51352</xdr:rowOff>
    </xdr:to>
    <xdr:cxnSp macro="">
      <xdr:nvCxnSpPr>
        <xdr:cNvPr id="244" name="直線コネクタ 243">
          <a:extLst>
            <a:ext uri="{FF2B5EF4-FFF2-40B4-BE49-F238E27FC236}">
              <a16:creationId xmlns:a16="http://schemas.microsoft.com/office/drawing/2014/main" id="{00000000-0008-0000-0600-0000F4000000}"/>
            </a:ext>
          </a:extLst>
        </xdr:cNvPr>
        <xdr:cNvCxnSpPr/>
      </xdr:nvCxnSpPr>
      <xdr:spPr>
        <a:xfrm flipV="1">
          <a:off x="1130300" y="16803421"/>
          <a:ext cx="889000" cy="221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161846</xdr:rowOff>
    </xdr:from>
    <xdr:to>
      <xdr:col>10</xdr:col>
      <xdr:colOff>165100</xdr:colOff>
      <xdr:row>96</xdr:row>
      <xdr:rowOff>91996</xdr:rowOff>
    </xdr:to>
    <xdr:sp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968500" y="16449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108523</xdr:rowOff>
    </xdr:from>
    <xdr:ext cx="534377" cy="259045"/>
    <xdr:sp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1752111" y="16224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42973</xdr:rowOff>
    </xdr:from>
    <xdr:to>
      <xdr:col>6</xdr:col>
      <xdr:colOff>38100</xdr:colOff>
      <xdr:row>97</xdr:row>
      <xdr:rowOff>144573</xdr:rowOff>
    </xdr:to>
    <xdr:sp textlink="">
      <xdr:nvSpPr>
        <xdr:cNvPr id="247" name="フローチャート: 判断 246">
          <a:extLst>
            <a:ext uri="{FF2B5EF4-FFF2-40B4-BE49-F238E27FC236}">
              <a16:creationId xmlns:a16="http://schemas.microsoft.com/office/drawing/2014/main" id="{00000000-0008-0000-0600-0000F7000000}"/>
            </a:ext>
          </a:extLst>
        </xdr:cNvPr>
        <xdr:cNvSpPr/>
      </xdr:nvSpPr>
      <xdr:spPr>
        <a:xfrm>
          <a:off x="1079500" y="16673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161100</xdr:rowOff>
    </xdr:from>
    <xdr:ext cx="534377" cy="259045"/>
    <xdr:sp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863111" y="164488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138778</xdr:rowOff>
    </xdr:from>
    <xdr:to>
      <xdr:col>24</xdr:col>
      <xdr:colOff>114300</xdr:colOff>
      <xdr:row>98</xdr:row>
      <xdr:rowOff>68928</xdr:rowOff>
    </xdr:to>
    <xdr:sp textlink="">
      <xdr:nvSpPr>
        <xdr:cNvPr id="254" name="楕円 253">
          <a:extLst>
            <a:ext uri="{FF2B5EF4-FFF2-40B4-BE49-F238E27FC236}">
              <a16:creationId xmlns:a16="http://schemas.microsoft.com/office/drawing/2014/main" id="{00000000-0008-0000-0600-0000FE000000}"/>
            </a:ext>
          </a:extLst>
        </xdr:cNvPr>
        <xdr:cNvSpPr/>
      </xdr:nvSpPr>
      <xdr:spPr>
        <a:xfrm>
          <a:off x="4584700" y="16769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53705</xdr:rowOff>
    </xdr:from>
    <xdr:ext cx="534377" cy="259045"/>
    <xdr:sp textlink="">
      <xdr:nvSpPr>
        <xdr:cNvPr id="255" name="扶助費該当値テキスト">
          <a:extLst>
            <a:ext uri="{FF2B5EF4-FFF2-40B4-BE49-F238E27FC236}">
              <a16:creationId xmlns:a16="http://schemas.microsoft.com/office/drawing/2014/main" id="{00000000-0008-0000-0600-0000FF000000}"/>
            </a:ext>
          </a:extLst>
        </xdr:cNvPr>
        <xdr:cNvSpPr txBox="1"/>
      </xdr:nvSpPr>
      <xdr:spPr>
        <a:xfrm>
          <a:off x="4686300" y="16684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135262</xdr:rowOff>
    </xdr:from>
    <xdr:to>
      <xdr:col>20</xdr:col>
      <xdr:colOff>38100</xdr:colOff>
      <xdr:row>98</xdr:row>
      <xdr:rowOff>65412</xdr:rowOff>
    </xdr:to>
    <xdr:sp textlink="">
      <xdr:nvSpPr>
        <xdr:cNvPr id="256" name="楕円 255">
          <a:extLst>
            <a:ext uri="{FF2B5EF4-FFF2-40B4-BE49-F238E27FC236}">
              <a16:creationId xmlns:a16="http://schemas.microsoft.com/office/drawing/2014/main" id="{00000000-0008-0000-0600-000000010000}"/>
            </a:ext>
          </a:extLst>
        </xdr:cNvPr>
        <xdr:cNvSpPr/>
      </xdr:nvSpPr>
      <xdr:spPr>
        <a:xfrm>
          <a:off x="3746500" y="16765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56539</xdr:rowOff>
    </xdr:from>
    <xdr:ext cx="534377" cy="259045"/>
    <xdr:sp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3530111" y="168586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28115</xdr:rowOff>
    </xdr:from>
    <xdr:to>
      <xdr:col>15</xdr:col>
      <xdr:colOff>101600</xdr:colOff>
      <xdr:row>98</xdr:row>
      <xdr:rowOff>129715</xdr:rowOff>
    </xdr:to>
    <xdr:sp textlink="">
      <xdr:nvSpPr>
        <xdr:cNvPr id="258" name="楕円 257">
          <a:extLst>
            <a:ext uri="{FF2B5EF4-FFF2-40B4-BE49-F238E27FC236}">
              <a16:creationId xmlns:a16="http://schemas.microsoft.com/office/drawing/2014/main" id="{00000000-0008-0000-0600-000002010000}"/>
            </a:ext>
          </a:extLst>
        </xdr:cNvPr>
        <xdr:cNvSpPr/>
      </xdr:nvSpPr>
      <xdr:spPr>
        <a:xfrm>
          <a:off x="2857500" y="16830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120842</xdr:rowOff>
    </xdr:from>
    <xdr:ext cx="534377" cy="259045"/>
    <xdr:sp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2641111" y="16922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121971</xdr:rowOff>
    </xdr:from>
    <xdr:to>
      <xdr:col>10</xdr:col>
      <xdr:colOff>165100</xdr:colOff>
      <xdr:row>98</xdr:row>
      <xdr:rowOff>52121</xdr:rowOff>
    </xdr:to>
    <xdr:sp textlink="">
      <xdr:nvSpPr>
        <xdr:cNvPr id="260" name="楕円 259">
          <a:extLst>
            <a:ext uri="{FF2B5EF4-FFF2-40B4-BE49-F238E27FC236}">
              <a16:creationId xmlns:a16="http://schemas.microsoft.com/office/drawing/2014/main" id="{00000000-0008-0000-0600-000004010000}"/>
            </a:ext>
          </a:extLst>
        </xdr:cNvPr>
        <xdr:cNvSpPr/>
      </xdr:nvSpPr>
      <xdr:spPr>
        <a:xfrm>
          <a:off x="1968500" y="16752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43248</xdr:rowOff>
    </xdr:from>
    <xdr:ext cx="534377" cy="259045"/>
    <xdr:sp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1752111" y="16845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552</xdr:rowOff>
    </xdr:from>
    <xdr:to>
      <xdr:col>6</xdr:col>
      <xdr:colOff>38100</xdr:colOff>
      <xdr:row>99</xdr:row>
      <xdr:rowOff>102152</xdr:rowOff>
    </xdr:to>
    <xdr:sp textlink="">
      <xdr:nvSpPr>
        <xdr:cNvPr id="262" name="楕円 261">
          <a:extLst>
            <a:ext uri="{FF2B5EF4-FFF2-40B4-BE49-F238E27FC236}">
              <a16:creationId xmlns:a16="http://schemas.microsoft.com/office/drawing/2014/main" id="{00000000-0008-0000-0600-000006010000}"/>
            </a:ext>
          </a:extLst>
        </xdr:cNvPr>
        <xdr:cNvSpPr/>
      </xdr:nvSpPr>
      <xdr:spPr>
        <a:xfrm>
          <a:off x="1079500" y="16974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93279</xdr:rowOff>
    </xdr:from>
    <xdr:ext cx="534377" cy="259045"/>
    <xdr:sp textlink="">
      <xdr:nvSpPr>
        <xdr:cNvPr id="263" name="テキスト ボックス 262">
          <a:extLst>
            <a:ext uri="{FF2B5EF4-FFF2-40B4-BE49-F238E27FC236}">
              <a16:creationId xmlns:a16="http://schemas.microsoft.com/office/drawing/2014/main" id="{00000000-0008-0000-0600-000007010000}"/>
            </a:ext>
          </a:extLst>
        </xdr:cNvPr>
        <xdr:cNvSpPr txBox="1"/>
      </xdr:nvSpPr>
      <xdr:spPr>
        <a:xfrm>
          <a:off x="863111" y="170668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textlink="">
      <xdr:nvSpPr>
        <xdr:cNvPr id="264" name="正方形/長方形 263">
          <a:extLst>
            <a:ext uri="{FF2B5EF4-FFF2-40B4-BE49-F238E27FC236}">
              <a16:creationId xmlns:a16="http://schemas.microsoft.com/office/drawing/2014/main" id="{00000000-0008-0000-0600-000008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textlink="">
      <xdr:nvSpPr>
        <xdr:cNvPr id="266" name="正方形/長方形 265">
          <a:extLst>
            <a:ext uri="{FF2B5EF4-FFF2-40B4-BE49-F238E27FC236}">
              <a16:creationId xmlns:a16="http://schemas.microsoft.com/office/drawing/2014/main" id="{00000000-0008-0000-0600-00000A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textlink="">
      <xdr:nvSpPr>
        <xdr:cNvPr id="268" name="正方形/長方形 267">
          <a:extLst>
            <a:ext uri="{FF2B5EF4-FFF2-40B4-BE49-F238E27FC236}">
              <a16:creationId xmlns:a16="http://schemas.microsoft.com/office/drawing/2014/main" id="{00000000-0008-0000-0600-00000C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26</xdr:row>
      <xdr:rowOff>88900</xdr:rowOff>
    </xdr:from>
    <xdr:to>
      <xdr:col>54</xdr:col>
      <xdr:colOff>127000</xdr:colOff>
      <xdr:row>28</xdr:row>
      <xdr:rowOff>0</xdr:rowOff>
    </xdr:to>
    <xdr:sp textlink="">
      <xdr:nvSpPr>
        <xdr:cNvPr id="270" name="正方形/長方形 269">
          <a:extLst>
            <a:ext uri="{FF2B5EF4-FFF2-40B4-BE49-F238E27FC236}">
              <a16:creationId xmlns:a16="http://schemas.microsoft.com/office/drawing/2014/main" id="{00000000-0008-0000-0600-00000E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textlink="">
      <xdr:nvSpPr>
        <xdr:cNvPr id="271" name="正方形/長方形 270">
          <a:extLst>
            <a:ext uri="{FF2B5EF4-FFF2-40B4-BE49-F238E27FC236}">
              <a16:creationId xmlns:a16="http://schemas.microsoft.com/office/drawing/2014/main" id="{00000000-0008-0000-0600-00000F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textlink="">
      <xdr:nvSpPr>
        <xdr:cNvPr id="286" name="補助費等グラフ枠">
          <a:extLst>
            <a:ext uri="{FF2B5EF4-FFF2-40B4-BE49-F238E27FC236}">
              <a16:creationId xmlns:a16="http://schemas.microsoft.com/office/drawing/2014/main" id="{00000000-0008-0000-06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137444</xdr:rowOff>
    </xdr:from>
    <xdr:to>
      <xdr:col>54</xdr:col>
      <xdr:colOff>189865</xdr:colOff>
      <xdr:row>37</xdr:row>
      <xdr:rowOff>117831</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10475595" y="5280944"/>
          <a:ext cx="1270" cy="11805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121658</xdr:rowOff>
    </xdr:from>
    <xdr:ext cx="534377" cy="259045"/>
    <xdr:sp textlink="">
      <xdr:nvSpPr>
        <xdr:cNvPr id="288" name="補助費等最小値テキスト">
          <a:extLst>
            <a:ext uri="{FF2B5EF4-FFF2-40B4-BE49-F238E27FC236}">
              <a16:creationId xmlns:a16="http://schemas.microsoft.com/office/drawing/2014/main" id="{00000000-0008-0000-0600-000020010000}"/>
            </a:ext>
          </a:extLst>
        </xdr:cNvPr>
        <xdr:cNvSpPr txBox="1"/>
      </xdr:nvSpPr>
      <xdr:spPr>
        <a:xfrm>
          <a:off x="10528300" y="6465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70,740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117831</xdr:rowOff>
    </xdr:from>
    <xdr:to>
      <xdr:col>55</xdr:col>
      <xdr:colOff>88900</xdr:colOff>
      <xdr:row>37</xdr:row>
      <xdr:rowOff>117831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64614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84121</xdr:rowOff>
    </xdr:from>
    <xdr:ext cx="599010" cy="259045"/>
    <xdr:sp textlink="">
      <xdr:nvSpPr>
        <xdr:cNvPr id="290" name="補助費等最大値テキスト">
          <a:extLst>
            <a:ext uri="{FF2B5EF4-FFF2-40B4-BE49-F238E27FC236}">
              <a16:creationId xmlns:a16="http://schemas.microsoft.com/office/drawing/2014/main" id="{00000000-0008-0000-0600-000022010000}"/>
            </a:ext>
          </a:extLst>
        </xdr:cNvPr>
        <xdr:cNvSpPr txBox="1"/>
      </xdr:nvSpPr>
      <xdr:spPr>
        <a:xfrm>
          <a:off x="10528300" y="50561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380,592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137444</xdr:rowOff>
    </xdr:from>
    <xdr:to>
      <xdr:col>55</xdr:col>
      <xdr:colOff>88900</xdr:colOff>
      <xdr:row>30</xdr:row>
      <xdr:rowOff>137444</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52809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126868</xdr:rowOff>
    </xdr:from>
    <xdr:to>
      <xdr:col>55</xdr:col>
      <xdr:colOff>0</xdr:colOff>
      <xdr:row>37</xdr:row>
      <xdr:rowOff>109719</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9639300" y="6299068"/>
          <a:ext cx="838200" cy="1543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78702</xdr:rowOff>
    </xdr:from>
    <xdr:ext cx="599010" cy="259045"/>
    <xdr:sp textlink="">
      <xdr:nvSpPr>
        <xdr:cNvPr id="293" name="補助費等平均値テキスト">
          <a:extLst>
            <a:ext uri="{FF2B5EF4-FFF2-40B4-BE49-F238E27FC236}">
              <a16:creationId xmlns:a16="http://schemas.microsoft.com/office/drawing/2014/main" id="{00000000-0008-0000-0600-000025010000}"/>
            </a:ext>
          </a:extLst>
        </xdr:cNvPr>
        <xdr:cNvSpPr txBox="1"/>
      </xdr:nvSpPr>
      <xdr:spPr>
        <a:xfrm>
          <a:off x="10528300" y="590800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163,681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55825</xdr:rowOff>
    </xdr:from>
    <xdr:to>
      <xdr:col>55</xdr:col>
      <xdr:colOff>50800</xdr:colOff>
      <xdr:row>35</xdr:row>
      <xdr:rowOff>157425</xdr:rowOff>
    </xdr:to>
    <xdr:sp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10426700" y="6056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36137</xdr:rowOff>
    </xdr:from>
    <xdr:to>
      <xdr:col>50</xdr:col>
      <xdr:colOff>114300</xdr:colOff>
      <xdr:row>37</xdr:row>
      <xdr:rowOff>109719</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8750300" y="6379787"/>
          <a:ext cx="889000" cy="73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127183</xdr:rowOff>
    </xdr:from>
    <xdr:to>
      <xdr:col>50</xdr:col>
      <xdr:colOff>165100</xdr:colOff>
      <xdr:row>36</xdr:row>
      <xdr:rowOff>57333</xdr:rowOff>
    </xdr:to>
    <xdr:sp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9588500" y="6127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34</xdr:row>
      <xdr:rowOff>73860</xdr:rowOff>
    </xdr:from>
    <xdr:ext cx="599010" cy="259045"/>
    <xdr:sp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9339795" y="59031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36137</xdr:rowOff>
    </xdr:from>
    <xdr:to>
      <xdr:col>45</xdr:col>
      <xdr:colOff>177800</xdr:colOff>
      <xdr:row>37</xdr:row>
      <xdr:rowOff>128830</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flipV="1">
          <a:off x="7861300" y="6379787"/>
          <a:ext cx="889000" cy="926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136232</xdr:rowOff>
    </xdr:from>
    <xdr:to>
      <xdr:col>46</xdr:col>
      <xdr:colOff>38100</xdr:colOff>
      <xdr:row>36</xdr:row>
      <xdr:rowOff>66382</xdr:rowOff>
    </xdr:to>
    <xdr:sp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8699500" y="6136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34</xdr:row>
      <xdr:rowOff>82909</xdr:rowOff>
    </xdr:from>
    <xdr:ext cx="599010" cy="259045"/>
    <xdr:sp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8450795" y="59122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140435</xdr:rowOff>
    </xdr:from>
    <xdr:to>
      <xdr:col>41</xdr:col>
      <xdr:colOff>50800</xdr:colOff>
      <xdr:row>37</xdr:row>
      <xdr:rowOff>128830</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a:off x="6972300" y="6141185"/>
          <a:ext cx="889000" cy="331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2310</xdr:rowOff>
    </xdr:from>
    <xdr:to>
      <xdr:col>41</xdr:col>
      <xdr:colOff>101600</xdr:colOff>
      <xdr:row>36</xdr:row>
      <xdr:rowOff>103910</xdr:rowOff>
    </xdr:to>
    <xdr:sp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7810500" y="6174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34</xdr:row>
      <xdr:rowOff>120437</xdr:rowOff>
    </xdr:from>
    <xdr:ext cx="599010" cy="259045"/>
    <xdr:sp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7561795" y="59497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33</xdr:row>
      <xdr:rowOff>122771</xdr:rowOff>
    </xdr:from>
    <xdr:to>
      <xdr:col>36</xdr:col>
      <xdr:colOff>165100</xdr:colOff>
      <xdr:row>34</xdr:row>
      <xdr:rowOff>52921</xdr:rowOff>
    </xdr:to>
    <xdr:sp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6921500" y="5780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69448</xdr:rowOff>
    </xdr:from>
    <xdr:ext cx="599010" cy="259045"/>
    <xdr:sp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672795" y="55558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76068</xdr:rowOff>
    </xdr:from>
    <xdr:to>
      <xdr:col>55</xdr:col>
      <xdr:colOff>50800</xdr:colOff>
      <xdr:row>37</xdr:row>
      <xdr:rowOff>6218</xdr:rowOff>
    </xdr:to>
    <xdr:sp textlink="">
      <xdr:nvSpPr>
        <xdr:cNvPr id="311" name="楕円 310">
          <a:extLst>
            <a:ext uri="{FF2B5EF4-FFF2-40B4-BE49-F238E27FC236}">
              <a16:creationId xmlns:a16="http://schemas.microsoft.com/office/drawing/2014/main" id="{00000000-0008-0000-0600-000037010000}"/>
            </a:ext>
          </a:extLst>
        </xdr:cNvPr>
        <xdr:cNvSpPr/>
      </xdr:nvSpPr>
      <xdr:spPr>
        <a:xfrm>
          <a:off x="10426700" y="6248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54495</xdr:rowOff>
    </xdr:from>
    <xdr:ext cx="599010" cy="259045"/>
    <xdr:sp textlink="">
      <xdr:nvSpPr>
        <xdr:cNvPr id="312" name="補助費等該当値テキスト">
          <a:extLst>
            <a:ext uri="{FF2B5EF4-FFF2-40B4-BE49-F238E27FC236}">
              <a16:creationId xmlns:a16="http://schemas.microsoft.com/office/drawing/2014/main" id="{00000000-0008-0000-0600-000038010000}"/>
            </a:ext>
          </a:extLst>
        </xdr:cNvPr>
        <xdr:cNvSpPr txBox="1"/>
      </xdr:nvSpPr>
      <xdr:spPr>
        <a:xfrm>
          <a:off x="10528300" y="62266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58919</xdr:rowOff>
    </xdr:from>
    <xdr:to>
      <xdr:col>50</xdr:col>
      <xdr:colOff>165100</xdr:colOff>
      <xdr:row>37</xdr:row>
      <xdr:rowOff>160519</xdr:rowOff>
    </xdr:to>
    <xdr:sp textlink="">
      <xdr:nvSpPr>
        <xdr:cNvPr id="313" name="楕円 312">
          <a:extLst>
            <a:ext uri="{FF2B5EF4-FFF2-40B4-BE49-F238E27FC236}">
              <a16:creationId xmlns:a16="http://schemas.microsoft.com/office/drawing/2014/main" id="{00000000-0008-0000-0600-000039010000}"/>
            </a:ext>
          </a:extLst>
        </xdr:cNvPr>
        <xdr:cNvSpPr/>
      </xdr:nvSpPr>
      <xdr:spPr>
        <a:xfrm>
          <a:off x="9588500" y="6402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151646</xdr:rowOff>
    </xdr:from>
    <xdr:ext cx="534377" cy="259045"/>
    <xdr:sp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9372111" y="64952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156787</xdr:rowOff>
    </xdr:from>
    <xdr:to>
      <xdr:col>46</xdr:col>
      <xdr:colOff>38100</xdr:colOff>
      <xdr:row>37</xdr:row>
      <xdr:rowOff>86937</xdr:rowOff>
    </xdr:to>
    <xdr:sp textlink="">
      <xdr:nvSpPr>
        <xdr:cNvPr id="315" name="楕円 314">
          <a:extLst>
            <a:ext uri="{FF2B5EF4-FFF2-40B4-BE49-F238E27FC236}">
              <a16:creationId xmlns:a16="http://schemas.microsoft.com/office/drawing/2014/main" id="{00000000-0008-0000-0600-00003B010000}"/>
            </a:ext>
          </a:extLst>
        </xdr:cNvPr>
        <xdr:cNvSpPr/>
      </xdr:nvSpPr>
      <xdr:spPr>
        <a:xfrm>
          <a:off x="8699500" y="6328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78064</xdr:rowOff>
    </xdr:from>
    <xdr:ext cx="534377" cy="259045"/>
    <xdr:sp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8483111" y="6421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78030</xdr:rowOff>
    </xdr:from>
    <xdr:to>
      <xdr:col>41</xdr:col>
      <xdr:colOff>101600</xdr:colOff>
      <xdr:row>38</xdr:row>
      <xdr:rowOff>8180</xdr:rowOff>
    </xdr:to>
    <xdr:sp textlink="">
      <xdr:nvSpPr>
        <xdr:cNvPr id="317" name="楕円 316">
          <a:extLst>
            <a:ext uri="{FF2B5EF4-FFF2-40B4-BE49-F238E27FC236}">
              <a16:creationId xmlns:a16="http://schemas.microsoft.com/office/drawing/2014/main" id="{00000000-0008-0000-0600-00003D010000}"/>
            </a:ext>
          </a:extLst>
        </xdr:cNvPr>
        <xdr:cNvSpPr/>
      </xdr:nvSpPr>
      <xdr:spPr>
        <a:xfrm>
          <a:off x="7810500" y="6421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170757</xdr:rowOff>
    </xdr:from>
    <xdr:ext cx="534377" cy="259045"/>
    <xdr:sp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7594111" y="6514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89635</xdr:rowOff>
    </xdr:from>
    <xdr:to>
      <xdr:col>36</xdr:col>
      <xdr:colOff>165100</xdr:colOff>
      <xdr:row>36</xdr:row>
      <xdr:rowOff>19785</xdr:rowOff>
    </xdr:to>
    <xdr:sp textlink="">
      <xdr:nvSpPr>
        <xdr:cNvPr id="319" name="楕円 318">
          <a:extLst>
            <a:ext uri="{FF2B5EF4-FFF2-40B4-BE49-F238E27FC236}">
              <a16:creationId xmlns:a16="http://schemas.microsoft.com/office/drawing/2014/main" id="{00000000-0008-0000-0600-00003F010000}"/>
            </a:ext>
          </a:extLst>
        </xdr:cNvPr>
        <xdr:cNvSpPr/>
      </xdr:nvSpPr>
      <xdr:spPr>
        <a:xfrm>
          <a:off x="6921500" y="6090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10912</xdr:rowOff>
    </xdr:from>
    <xdr:ext cx="599010" cy="259045"/>
    <xdr:sp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6672795" y="61831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textlink="">
      <xdr:nvSpPr>
        <xdr:cNvPr id="321" name="正方形/長方形 320">
          <a:extLst>
            <a:ext uri="{FF2B5EF4-FFF2-40B4-BE49-F238E27FC236}">
              <a16:creationId xmlns:a16="http://schemas.microsoft.com/office/drawing/2014/main" id="{00000000-0008-0000-06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46</xdr:row>
      <xdr:rowOff>88900</xdr:rowOff>
    </xdr:from>
    <xdr:to>
      <xdr:col>54</xdr:col>
      <xdr:colOff>127000</xdr:colOff>
      <xdr:row>48</xdr:row>
      <xdr:rowOff>0</xdr:rowOff>
    </xdr:to>
    <xdr:sp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71,847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textlink="">
      <xdr:nvSpPr>
        <xdr:cNvPr id="328" name="正方形/長方形 327">
          <a:extLst>
            <a:ext uri="{FF2B5EF4-FFF2-40B4-BE49-F238E27FC236}">
              <a16:creationId xmlns:a16="http://schemas.microsoft.com/office/drawing/2014/main" id="{00000000-0008-0000-06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144434</xdr:rowOff>
    </xdr:from>
    <xdr:ext cx="595419" cy="259045"/>
    <xdr:sp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160762</xdr:rowOff>
    </xdr:from>
    <xdr:ext cx="595419" cy="259045"/>
    <xdr:sp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5642</xdr:rowOff>
    </xdr:from>
    <xdr:ext cx="595419" cy="259045"/>
    <xdr:sp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21970</xdr:rowOff>
    </xdr:from>
    <xdr:ext cx="685572" cy="259045"/>
    <xdr:sp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5918428" y="8765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38299</xdr:rowOff>
    </xdr:from>
    <xdr:ext cx="685572" cy="259045"/>
    <xdr:sp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5918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textlink="">
      <xdr:nvSpPr>
        <xdr:cNvPr id="345" name="普通建設事業費グラフ枠">
          <a:extLst>
            <a:ext uri="{FF2B5EF4-FFF2-40B4-BE49-F238E27FC236}">
              <a16:creationId xmlns:a16="http://schemas.microsoft.com/office/drawing/2014/main" id="{00000000-0008-0000-0600-000059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56753</xdr:rowOff>
    </xdr:from>
    <xdr:to>
      <xdr:col>54</xdr:col>
      <xdr:colOff>189865</xdr:colOff>
      <xdr:row>59</xdr:row>
      <xdr:rowOff>88834</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flipV="1">
          <a:off x="10475595" y="8800703"/>
          <a:ext cx="1270" cy="14036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92661</xdr:rowOff>
    </xdr:from>
    <xdr:ext cx="469744" cy="259045"/>
    <xdr:sp textlink="">
      <xdr:nvSpPr>
        <xdr:cNvPr id="347" name="普通建設事業費最小値テキスト">
          <a:extLst>
            <a:ext uri="{FF2B5EF4-FFF2-40B4-BE49-F238E27FC236}">
              <a16:creationId xmlns:a16="http://schemas.microsoft.com/office/drawing/2014/main" id="{00000000-0008-0000-0600-00005B010000}"/>
            </a:ext>
          </a:extLst>
        </xdr:cNvPr>
        <xdr:cNvSpPr txBox="1"/>
      </xdr:nvSpPr>
      <xdr:spPr>
        <a:xfrm>
          <a:off x="10528300" y="102082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88834</xdr:rowOff>
    </xdr:from>
    <xdr:to>
      <xdr:col>55</xdr:col>
      <xdr:colOff>88900</xdr:colOff>
      <xdr:row>59</xdr:row>
      <xdr:rowOff>88834</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10388600" y="102043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3430</xdr:rowOff>
    </xdr:from>
    <xdr:ext cx="690189" cy="259045"/>
    <xdr:sp textlink="">
      <xdr:nvSpPr>
        <xdr:cNvPr id="349" name="普通建設事業費最大値テキスト">
          <a:extLst>
            <a:ext uri="{FF2B5EF4-FFF2-40B4-BE49-F238E27FC236}">
              <a16:creationId xmlns:a16="http://schemas.microsoft.com/office/drawing/2014/main" id="{00000000-0008-0000-0600-00005D010000}"/>
            </a:ext>
          </a:extLst>
        </xdr:cNvPr>
        <xdr:cNvSpPr txBox="1"/>
      </xdr:nvSpPr>
      <xdr:spPr>
        <a:xfrm>
          <a:off x="10528300" y="857593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1,298,698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56753</xdr:rowOff>
    </xdr:from>
    <xdr:to>
      <xdr:col>55</xdr:col>
      <xdr:colOff>88900</xdr:colOff>
      <xdr:row>51</xdr:row>
      <xdr:rowOff>56753</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10388600" y="88007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145997</xdr:rowOff>
    </xdr:from>
    <xdr:to>
      <xdr:col>55</xdr:col>
      <xdr:colOff>0</xdr:colOff>
      <xdr:row>58</xdr:row>
      <xdr:rowOff>97868</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a:off x="9639300" y="9918647"/>
          <a:ext cx="838200" cy="123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49985</xdr:rowOff>
    </xdr:from>
    <xdr:ext cx="599010" cy="259045"/>
    <xdr:sp textlink="">
      <xdr:nvSpPr>
        <xdr:cNvPr id="352" name="普通建設事業費平均値テキスト">
          <a:extLst>
            <a:ext uri="{FF2B5EF4-FFF2-40B4-BE49-F238E27FC236}">
              <a16:creationId xmlns:a16="http://schemas.microsoft.com/office/drawing/2014/main" id="{00000000-0008-0000-0600-000060010000}"/>
            </a:ext>
          </a:extLst>
        </xdr:cNvPr>
        <xdr:cNvSpPr txBox="1"/>
      </xdr:nvSpPr>
      <xdr:spPr>
        <a:xfrm>
          <a:off x="10528300" y="999408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135,931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71558</xdr:rowOff>
    </xdr:from>
    <xdr:to>
      <xdr:col>55</xdr:col>
      <xdr:colOff>50800</xdr:colOff>
      <xdr:row>59</xdr:row>
      <xdr:rowOff>1708</xdr:rowOff>
    </xdr:to>
    <xdr:sp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10426700" y="10015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145997</xdr:rowOff>
    </xdr:from>
    <xdr:to>
      <xdr:col>50</xdr:col>
      <xdr:colOff>114300</xdr:colOff>
      <xdr:row>58</xdr:row>
      <xdr:rowOff>124533</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flipV="1">
          <a:off x="8750300" y="9918647"/>
          <a:ext cx="889000" cy="149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80282</xdr:rowOff>
    </xdr:from>
    <xdr:to>
      <xdr:col>50</xdr:col>
      <xdr:colOff>165100</xdr:colOff>
      <xdr:row>59</xdr:row>
      <xdr:rowOff>10432</xdr:rowOff>
    </xdr:to>
    <xdr:sp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9588500" y="10024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59</xdr:row>
      <xdr:rowOff>1559</xdr:rowOff>
    </xdr:from>
    <xdr:ext cx="599010" cy="259045"/>
    <xdr:sp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9339795" y="101171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18355</xdr:rowOff>
    </xdr:from>
    <xdr:to>
      <xdr:col>45</xdr:col>
      <xdr:colOff>177800</xdr:colOff>
      <xdr:row>58</xdr:row>
      <xdr:rowOff>124533</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a:off x="7861300" y="9962455"/>
          <a:ext cx="889000" cy="106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97996</xdr:rowOff>
    </xdr:from>
    <xdr:to>
      <xdr:col>46</xdr:col>
      <xdr:colOff>38100</xdr:colOff>
      <xdr:row>59</xdr:row>
      <xdr:rowOff>28146</xdr:rowOff>
    </xdr:to>
    <xdr:sp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8699500" y="10042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59</xdr:row>
      <xdr:rowOff>19273</xdr:rowOff>
    </xdr:from>
    <xdr:ext cx="599010" cy="259045"/>
    <xdr:sp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8450795" y="10134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167055</xdr:rowOff>
    </xdr:from>
    <xdr:to>
      <xdr:col>41</xdr:col>
      <xdr:colOff>50800</xdr:colOff>
      <xdr:row>58</xdr:row>
      <xdr:rowOff>18355</xdr:rowOff>
    </xdr:to>
    <xdr:cxnSp macro="">
      <xdr:nvCxnSpPr>
        <xdr:cNvPr id="360" name="直線コネクタ 359">
          <a:extLst>
            <a:ext uri="{FF2B5EF4-FFF2-40B4-BE49-F238E27FC236}">
              <a16:creationId xmlns:a16="http://schemas.microsoft.com/office/drawing/2014/main" id="{00000000-0008-0000-0600-000068010000}"/>
            </a:ext>
          </a:extLst>
        </xdr:cNvPr>
        <xdr:cNvCxnSpPr/>
      </xdr:nvCxnSpPr>
      <xdr:spPr>
        <a:xfrm>
          <a:off x="6972300" y="9939705"/>
          <a:ext cx="889000" cy="22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86664</xdr:rowOff>
    </xdr:from>
    <xdr:to>
      <xdr:col>41</xdr:col>
      <xdr:colOff>101600</xdr:colOff>
      <xdr:row>59</xdr:row>
      <xdr:rowOff>16814</xdr:rowOff>
    </xdr:to>
    <xdr:sp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7810500" y="10030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59</xdr:row>
      <xdr:rowOff>7941</xdr:rowOff>
    </xdr:from>
    <xdr:ext cx="599010" cy="259045"/>
    <xdr:sp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7561795" y="101234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81797</xdr:rowOff>
    </xdr:from>
    <xdr:to>
      <xdr:col>36</xdr:col>
      <xdr:colOff>165100</xdr:colOff>
      <xdr:row>59</xdr:row>
      <xdr:rowOff>11947</xdr:rowOff>
    </xdr:to>
    <xdr:sp textlink="">
      <xdr:nvSpPr>
        <xdr:cNvPr id="363" name="フローチャート: 判断 362">
          <a:extLst>
            <a:ext uri="{FF2B5EF4-FFF2-40B4-BE49-F238E27FC236}">
              <a16:creationId xmlns:a16="http://schemas.microsoft.com/office/drawing/2014/main" id="{00000000-0008-0000-0600-00006B010000}"/>
            </a:ext>
          </a:extLst>
        </xdr:cNvPr>
        <xdr:cNvSpPr/>
      </xdr:nvSpPr>
      <xdr:spPr>
        <a:xfrm>
          <a:off x="6921500" y="10025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59</xdr:row>
      <xdr:rowOff>3074</xdr:rowOff>
    </xdr:from>
    <xdr:ext cx="599010" cy="259045"/>
    <xdr:sp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6672795" y="101186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47068</xdr:rowOff>
    </xdr:from>
    <xdr:to>
      <xdr:col>55</xdr:col>
      <xdr:colOff>50800</xdr:colOff>
      <xdr:row>58</xdr:row>
      <xdr:rowOff>148668</xdr:rowOff>
    </xdr:to>
    <xdr:sp textlink="">
      <xdr:nvSpPr>
        <xdr:cNvPr id="370" name="楕円 369">
          <a:extLst>
            <a:ext uri="{FF2B5EF4-FFF2-40B4-BE49-F238E27FC236}">
              <a16:creationId xmlns:a16="http://schemas.microsoft.com/office/drawing/2014/main" id="{00000000-0008-0000-0600-000072010000}"/>
            </a:ext>
          </a:extLst>
        </xdr:cNvPr>
        <xdr:cNvSpPr/>
      </xdr:nvSpPr>
      <xdr:spPr>
        <a:xfrm>
          <a:off x="10426700" y="9991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69945</xdr:rowOff>
    </xdr:from>
    <xdr:ext cx="599010" cy="259045"/>
    <xdr:sp textlink="">
      <xdr:nvSpPr>
        <xdr:cNvPr id="371" name="普通建設事業費該当値テキスト">
          <a:extLst>
            <a:ext uri="{FF2B5EF4-FFF2-40B4-BE49-F238E27FC236}">
              <a16:creationId xmlns:a16="http://schemas.microsoft.com/office/drawing/2014/main" id="{00000000-0008-0000-0600-000073010000}"/>
            </a:ext>
          </a:extLst>
        </xdr:cNvPr>
        <xdr:cNvSpPr txBox="1"/>
      </xdr:nvSpPr>
      <xdr:spPr>
        <a:xfrm>
          <a:off x="10528300" y="98425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158,428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95197</xdr:rowOff>
    </xdr:from>
    <xdr:to>
      <xdr:col>50</xdr:col>
      <xdr:colOff>165100</xdr:colOff>
      <xdr:row>58</xdr:row>
      <xdr:rowOff>25347</xdr:rowOff>
    </xdr:to>
    <xdr:sp textlink="">
      <xdr:nvSpPr>
        <xdr:cNvPr id="372" name="楕円 371">
          <a:extLst>
            <a:ext uri="{FF2B5EF4-FFF2-40B4-BE49-F238E27FC236}">
              <a16:creationId xmlns:a16="http://schemas.microsoft.com/office/drawing/2014/main" id="{00000000-0008-0000-0600-000074010000}"/>
            </a:ext>
          </a:extLst>
        </xdr:cNvPr>
        <xdr:cNvSpPr/>
      </xdr:nvSpPr>
      <xdr:spPr>
        <a:xfrm>
          <a:off x="9588500" y="9867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41874</xdr:rowOff>
    </xdr:from>
    <xdr:ext cx="599010" cy="259045"/>
    <xdr:sp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9339795" y="96430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73733</xdr:rowOff>
    </xdr:from>
    <xdr:to>
      <xdr:col>46</xdr:col>
      <xdr:colOff>38100</xdr:colOff>
      <xdr:row>59</xdr:row>
      <xdr:rowOff>3883</xdr:rowOff>
    </xdr:to>
    <xdr:sp textlink="">
      <xdr:nvSpPr>
        <xdr:cNvPr id="374" name="楕円 373">
          <a:extLst>
            <a:ext uri="{FF2B5EF4-FFF2-40B4-BE49-F238E27FC236}">
              <a16:creationId xmlns:a16="http://schemas.microsoft.com/office/drawing/2014/main" id="{00000000-0008-0000-0600-000076010000}"/>
            </a:ext>
          </a:extLst>
        </xdr:cNvPr>
        <xdr:cNvSpPr/>
      </xdr:nvSpPr>
      <xdr:spPr>
        <a:xfrm>
          <a:off x="8699500" y="10017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57</xdr:row>
      <xdr:rowOff>20410</xdr:rowOff>
    </xdr:from>
    <xdr:ext cx="599010" cy="259045"/>
    <xdr:sp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8450795" y="97930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139005</xdr:rowOff>
    </xdr:from>
    <xdr:to>
      <xdr:col>41</xdr:col>
      <xdr:colOff>101600</xdr:colOff>
      <xdr:row>58</xdr:row>
      <xdr:rowOff>69155</xdr:rowOff>
    </xdr:to>
    <xdr:sp textlink="">
      <xdr:nvSpPr>
        <xdr:cNvPr id="376" name="楕円 375">
          <a:extLst>
            <a:ext uri="{FF2B5EF4-FFF2-40B4-BE49-F238E27FC236}">
              <a16:creationId xmlns:a16="http://schemas.microsoft.com/office/drawing/2014/main" id="{00000000-0008-0000-0600-000078010000}"/>
            </a:ext>
          </a:extLst>
        </xdr:cNvPr>
        <xdr:cNvSpPr/>
      </xdr:nvSpPr>
      <xdr:spPr>
        <a:xfrm>
          <a:off x="7810500" y="9911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85682</xdr:rowOff>
    </xdr:from>
    <xdr:ext cx="599010" cy="259045"/>
    <xdr:sp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7561795" y="96868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116255</xdr:rowOff>
    </xdr:from>
    <xdr:to>
      <xdr:col>36</xdr:col>
      <xdr:colOff>165100</xdr:colOff>
      <xdr:row>58</xdr:row>
      <xdr:rowOff>46405</xdr:rowOff>
    </xdr:to>
    <xdr:sp textlink="">
      <xdr:nvSpPr>
        <xdr:cNvPr id="378" name="楕円 377">
          <a:extLst>
            <a:ext uri="{FF2B5EF4-FFF2-40B4-BE49-F238E27FC236}">
              <a16:creationId xmlns:a16="http://schemas.microsoft.com/office/drawing/2014/main" id="{00000000-0008-0000-0600-00007A010000}"/>
            </a:ext>
          </a:extLst>
        </xdr:cNvPr>
        <xdr:cNvSpPr/>
      </xdr:nvSpPr>
      <xdr:spPr>
        <a:xfrm>
          <a:off x="6921500" y="9888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62932</xdr:rowOff>
    </xdr:from>
    <xdr:ext cx="599010" cy="259045"/>
    <xdr:sp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6672795" y="96641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textlink="">
      <xdr:nvSpPr>
        <xdr:cNvPr id="380" name="正方形/長方形 379">
          <a:extLst>
            <a:ext uri="{FF2B5EF4-FFF2-40B4-BE49-F238E27FC236}">
              <a16:creationId xmlns:a16="http://schemas.microsoft.com/office/drawing/2014/main" id="{00000000-0008-0000-0600-00007C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textlink="">
      <xdr:nvSpPr>
        <xdr:cNvPr id="381" name="正方形/長方形 380">
          <a:extLst>
            <a:ext uri="{FF2B5EF4-FFF2-40B4-BE49-F238E27FC236}">
              <a16:creationId xmlns:a16="http://schemas.microsoft.com/office/drawing/2014/main" id="{00000000-0008-0000-0600-00007D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textlink="">
      <xdr:nvSpPr>
        <xdr:cNvPr id="382" name="正方形/長方形 381">
          <a:extLst>
            <a:ext uri="{FF2B5EF4-FFF2-40B4-BE49-F238E27FC236}">
              <a16:creationId xmlns:a16="http://schemas.microsoft.com/office/drawing/2014/main" id="{00000000-0008-0000-0600-00007E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textlink="">
      <xdr:nvSpPr>
        <xdr:cNvPr id="383" name="正方形/長方形 382">
          <a:extLst>
            <a:ext uri="{FF2B5EF4-FFF2-40B4-BE49-F238E27FC236}">
              <a16:creationId xmlns:a16="http://schemas.microsoft.com/office/drawing/2014/main" id="{00000000-0008-0000-0600-00007F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textlink="">
      <xdr:nvSpPr>
        <xdr:cNvPr id="384" name="正方形/長方形 383">
          <a:extLst>
            <a:ext uri="{FF2B5EF4-FFF2-40B4-BE49-F238E27FC236}">
              <a16:creationId xmlns:a16="http://schemas.microsoft.com/office/drawing/2014/main" id="{00000000-0008-0000-0600-000080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textlink="">
      <xdr:nvSpPr>
        <xdr:cNvPr id="385" name="正方形/長方形 384">
          <a:extLst>
            <a:ext uri="{FF2B5EF4-FFF2-40B4-BE49-F238E27FC236}">
              <a16:creationId xmlns:a16="http://schemas.microsoft.com/office/drawing/2014/main" id="{00000000-0008-0000-0600-000081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66</xdr:row>
      <xdr:rowOff>88900</xdr:rowOff>
    </xdr:from>
    <xdr:to>
      <xdr:col>54</xdr:col>
      <xdr:colOff>127000</xdr:colOff>
      <xdr:row>68</xdr:row>
      <xdr:rowOff>0</xdr:rowOff>
    </xdr:to>
    <xdr:sp textlink="">
      <xdr:nvSpPr>
        <xdr:cNvPr id="386" name="正方形/長方形 385">
          <a:extLst>
            <a:ext uri="{FF2B5EF4-FFF2-40B4-BE49-F238E27FC236}">
              <a16:creationId xmlns:a16="http://schemas.microsoft.com/office/drawing/2014/main" id="{00000000-0008-0000-0600-000082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textlink="">
      <xdr:nvSpPr>
        <xdr:cNvPr id="387" name="正方形/長方形 386">
          <a:extLst>
            <a:ext uri="{FF2B5EF4-FFF2-40B4-BE49-F238E27FC236}">
              <a16:creationId xmlns:a16="http://schemas.microsoft.com/office/drawing/2014/main" id="{00000000-0008-0000-0600-000083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textlink="">
      <xdr:nvSpPr>
        <xdr:cNvPr id="400" name="普通建設事業費 （ うち新規整備　）グラフ枠">
          <a:extLst>
            <a:ext uri="{FF2B5EF4-FFF2-40B4-BE49-F238E27FC236}">
              <a16:creationId xmlns:a16="http://schemas.microsoft.com/office/drawing/2014/main" id="{00000000-0008-0000-0600-000090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145792</xdr:rowOff>
    </xdr:from>
    <xdr:to>
      <xdr:col>54</xdr:col>
      <xdr:colOff>189865</xdr:colOff>
      <xdr:row>78</xdr:row>
      <xdr:rowOff>139700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flipV="1">
          <a:off x="10475595" y="12318742"/>
          <a:ext cx="1270" cy="11940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textlink="">
      <xdr:nvSpPr>
        <xdr:cNvPr id="402" name="普通建設事業費 （ うち新規整備　）最小値テキスト">
          <a:extLst>
            <a:ext uri="{FF2B5EF4-FFF2-40B4-BE49-F238E27FC236}">
              <a16:creationId xmlns:a16="http://schemas.microsoft.com/office/drawing/2014/main" id="{00000000-0008-0000-0600-000092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92469</xdr:rowOff>
    </xdr:from>
    <xdr:ext cx="599010" cy="259045"/>
    <xdr:sp textlink="">
      <xdr:nvSpPr>
        <xdr:cNvPr id="404" name="普通建設事業費 （ うち新規整備　）最大値テキスト">
          <a:extLst>
            <a:ext uri="{FF2B5EF4-FFF2-40B4-BE49-F238E27FC236}">
              <a16:creationId xmlns:a16="http://schemas.microsoft.com/office/drawing/2014/main" id="{00000000-0008-0000-0600-000094010000}"/>
            </a:ext>
          </a:extLst>
        </xdr:cNvPr>
        <xdr:cNvSpPr txBox="1"/>
      </xdr:nvSpPr>
      <xdr:spPr>
        <a:xfrm>
          <a:off x="10528300" y="120939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522,335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145792</xdr:rowOff>
    </xdr:from>
    <xdr:to>
      <xdr:col>55</xdr:col>
      <xdr:colOff>88900</xdr:colOff>
      <xdr:row>71</xdr:row>
      <xdr:rowOff>145792</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10388600" y="123187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63300</xdr:rowOff>
    </xdr:from>
    <xdr:to>
      <xdr:col>55</xdr:col>
      <xdr:colOff>0</xdr:colOff>
      <xdr:row>78</xdr:row>
      <xdr:rowOff>139595</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9639300" y="13264950"/>
          <a:ext cx="838200" cy="247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30256</xdr:rowOff>
    </xdr:from>
    <xdr:ext cx="534377" cy="259045"/>
    <xdr:sp textlink="">
      <xdr:nvSpPr>
        <xdr:cNvPr id="407" name="普通建設事業費 （ うち新規整備　）平均値テキスト">
          <a:extLst>
            <a:ext uri="{FF2B5EF4-FFF2-40B4-BE49-F238E27FC236}">
              <a16:creationId xmlns:a16="http://schemas.microsoft.com/office/drawing/2014/main" id="{00000000-0008-0000-0600-000097010000}"/>
            </a:ext>
          </a:extLst>
        </xdr:cNvPr>
        <xdr:cNvSpPr txBox="1"/>
      </xdr:nvSpPr>
      <xdr:spPr>
        <a:xfrm>
          <a:off x="10528300" y="132319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7379</xdr:rowOff>
    </xdr:from>
    <xdr:to>
      <xdr:col>55</xdr:col>
      <xdr:colOff>50800</xdr:colOff>
      <xdr:row>78</xdr:row>
      <xdr:rowOff>108979</xdr:rowOff>
    </xdr:to>
    <xdr:sp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10426700" y="13380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63300</xdr:rowOff>
    </xdr:from>
    <xdr:to>
      <xdr:col>50</xdr:col>
      <xdr:colOff>114300</xdr:colOff>
      <xdr:row>78</xdr:row>
      <xdr:rowOff>68142</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flipV="1">
          <a:off x="8750300" y="13264950"/>
          <a:ext cx="889000" cy="176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11441</xdr:rowOff>
    </xdr:from>
    <xdr:to>
      <xdr:col>50</xdr:col>
      <xdr:colOff>165100</xdr:colOff>
      <xdr:row>78</xdr:row>
      <xdr:rowOff>113041</xdr:rowOff>
    </xdr:to>
    <xdr:sp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9588500" y="13384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104168</xdr:rowOff>
    </xdr:from>
    <xdr:ext cx="534377" cy="259045"/>
    <xdr:sp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9372111" y="13477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68142</xdr:rowOff>
    </xdr:from>
    <xdr:to>
      <xdr:col>45</xdr:col>
      <xdr:colOff>177800</xdr:colOff>
      <xdr:row>78</xdr:row>
      <xdr:rowOff>98316</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flipV="1">
          <a:off x="7861300" y="13441242"/>
          <a:ext cx="889000" cy="30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23854</xdr:rowOff>
    </xdr:from>
    <xdr:to>
      <xdr:col>46</xdr:col>
      <xdr:colOff>38100</xdr:colOff>
      <xdr:row>78</xdr:row>
      <xdr:rowOff>125454</xdr:rowOff>
    </xdr:to>
    <xdr:sp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8699500" y="13396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116581</xdr:rowOff>
    </xdr:from>
    <xdr:ext cx="534377" cy="259045"/>
    <xdr:sp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8483111" y="13489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98316</xdr:rowOff>
    </xdr:from>
    <xdr:to>
      <xdr:col>41</xdr:col>
      <xdr:colOff>50800</xdr:colOff>
      <xdr:row>78</xdr:row>
      <xdr:rowOff>123492</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flipV="1">
          <a:off x="6972300" y="13471416"/>
          <a:ext cx="889000" cy="25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26202</xdr:rowOff>
    </xdr:from>
    <xdr:to>
      <xdr:col>41</xdr:col>
      <xdr:colOff>101600</xdr:colOff>
      <xdr:row>78</xdr:row>
      <xdr:rowOff>127802</xdr:rowOff>
    </xdr:to>
    <xdr:sp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7810500" y="13399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144329</xdr:rowOff>
    </xdr:from>
    <xdr:ext cx="534377" cy="259045"/>
    <xdr:sp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7594111" y="13174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6922</xdr:rowOff>
    </xdr:from>
    <xdr:to>
      <xdr:col>36</xdr:col>
      <xdr:colOff>165100</xdr:colOff>
      <xdr:row>78</xdr:row>
      <xdr:rowOff>108522</xdr:rowOff>
    </xdr:to>
    <xdr:sp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6921500" y="13380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125049</xdr:rowOff>
    </xdr:from>
    <xdr:ext cx="534377" cy="259045"/>
    <xdr:sp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6705111" y="13155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88795</xdr:rowOff>
    </xdr:from>
    <xdr:to>
      <xdr:col>55</xdr:col>
      <xdr:colOff>50800</xdr:colOff>
      <xdr:row>79</xdr:row>
      <xdr:rowOff>18945</xdr:rowOff>
    </xdr:to>
    <xdr:sp textlink="">
      <xdr:nvSpPr>
        <xdr:cNvPr id="425" name="楕円 424">
          <a:extLst>
            <a:ext uri="{FF2B5EF4-FFF2-40B4-BE49-F238E27FC236}">
              <a16:creationId xmlns:a16="http://schemas.microsoft.com/office/drawing/2014/main" id="{00000000-0008-0000-0600-0000A9010000}"/>
            </a:ext>
          </a:extLst>
        </xdr:cNvPr>
        <xdr:cNvSpPr/>
      </xdr:nvSpPr>
      <xdr:spPr>
        <a:xfrm>
          <a:off x="10426700" y="13461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3722</xdr:rowOff>
    </xdr:from>
    <xdr:ext cx="313932" cy="259045"/>
    <xdr:sp textlink="">
      <xdr:nvSpPr>
        <xdr:cNvPr id="426" name="普通建設事業費 （ うち新規整備　）該当値テキスト">
          <a:extLst>
            <a:ext uri="{FF2B5EF4-FFF2-40B4-BE49-F238E27FC236}">
              <a16:creationId xmlns:a16="http://schemas.microsoft.com/office/drawing/2014/main" id="{00000000-0008-0000-0600-0000AA010000}"/>
            </a:ext>
          </a:extLst>
        </xdr:cNvPr>
        <xdr:cNvSpPr txBox="1"/>
      </xdr:nvSpPr>
      <xdr:spPr>
        <a:xfrm>
          <a:off x="10528300" y="1337682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12500</xdr:rowOff>
    </xdr:from>
    <xdr:to>
      <xdr:col>50</xdr:col>
      <xdr:colOff>165100</xdr:colOff>
      <xdr:row>77</xdr:row>
      <xdr:rowOff>114100</xdr:rowOff>
    </xdr:to>
    <xdr:sp textlink="">
      <xdr:nvSpPr>
        <xdr:cNvPr id="427" name="楕円 426">
          <a:extLst>
            <a:ext uri="{FF2B5EF4-FFF2-40B4-BE49-F238E27FC236}">
              <a16:creationId xmlns:a16="http://schemas.microsoft.com/office/drawing/2014/main" id="{00000000-0008-0000-0600-0000AB010000}"/>
            </a:ext>
          </a:extLst>
        </xdr:cNvPr>
        <xdr:cNvSpPr/>
      </xdr:nvSpPr>
      <xdr:spPr>
        <a:xfrm>
          <a:off x="9588500" y="13214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75</xdr:row>
      <xdr:rowOff>130627</xdr:rowOff>
    </xdr:from>
    <xdr:ext cx="599010" cy="259045"/>
    <xdr:sp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9339795" y="129893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17342</xdr:rowOff>
    </xdr:from>
    <xdr:to>
      <xdr:col>46</xdr:col>
      <xdr:colOff>38100</xdr:colOff>
      <xdr:row>78</xdr:row>
      <xdr:rowOff>118942</xdr:rowOff>
    </xdr:to>
    <xdr:sp textlink="">
      <xdr:nvSpPr>
        <xdr:cNvPr id="429" name="楕円 428">
          <a:extLst>
            <a:ext uri="{FF2B5EF4-FFF2-40B4-BE49-F238E27FC236}">
              <a16:creationId xmlns:a16="http://schemas.microsoft.com/office/drawing/2014/main" id="{00000000-0008-0000-0600-0000AD010000}"/>
            </a:ext>
          </a:extLst>
        </xdr:cNvPr>
        <xdr:cNvSpPr/>
      </xdr:nvSpPr>
      <xdr:spPr>
        <a:xfrm>
          <a:off x="8699500" y="13390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135469</xdr:rowOff>
    </xdr:from>
    <xdr:ext cx="534377" cy="259045"/>
    <xdr:sp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8483111" y="131656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47516</xdr:rowOff>
    </xdr:from>
    <xdr:to>
      <xdr:col>41</xdr:col>
      <xdr:colOff>101600</xdr:colOff>
      <xdr:row>78</xdr:row>
      <xdr:rowOff>149116</xdr:rowOff>
    </xdr:to>
    <xdr:sp textlink="">
      <xdr:nvSpPr>
        <xdr:cNvPr id="431" name="楕円 430">
          <a:extLst>
            <a:ext uri="{FF2B5EF4-FFF2-40B4-BE49-F238E27FC236}">
              <a16:creationId xmlns:a16="http://schemas.microsoft.com/office/drawing/2014/main" id="{00000000-0008-0000-0600-0000AF010000}"/>
            </a:ext>
          </a:extLst>
        </xdr:cNvPr>
        <xdr:cNvSpPr/>
      </xdr:nvSpPr>
      <xdr:spPr>
        <a:xfrm>
          <a:off x="7810500" y="13420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140243</xdr:rowOff>
    </xdr:from>
    <xdr:ext cx="534377" cy="259045"/>
    <xdr:sp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7594111" y="13513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72692</xdr:rowOff>
    </xdr:from>
    <xdr:to>
      <xdr:col>36</xdr:col>
      <xdr:colOff>165100</xdr:colOff>
      <xdr:row>79</xdr:row>
      <xdr:rowOff>2842</xdr:rowOff>
    </xdr:to>
    <xdr:sp textlink="">
      <xdr:nvSpPr>
        <xdr:cNvPr id="433" name="楕円 432">
          <a:extLst>
            <a:ext uri="{FF2B5EF4-FFF2-40B4-BE49-F238E27FC236}">
              <a16:creationId xmlns:a16="http://schemas.microsoft.com/office/drawing/2014/main" id="{00000000-0008-0000-0600-0000B1010000}"/>
            </a:ext>
          </a:extLst>
        </xdr:cNvPr>
        <xdr:cNvSpPr/>
      </xdr:nvSpPr>
      <xdr:spPr>
        <a:xfrm>
          <a:off x="6921500" y="13445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165419</xdr:rowOff>
    </xdr:from>
    <xdr:ext cx="469744" cy="259045"/>
    <xdr:sp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6737428" y="135385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textlink="">
      <xdr:nvSpPr>
        <xdr:cNvPr id="436" name="正方形/長方形 435">
          <a:extLst>
            <a:ext uri="{FF2B5EF4-FFF2-40B4-BE49-F238E27FC236}">
              <a16:creationId xmlns:a16="http://schemas.microsoft.com/office/drawing/2014/main" id="{00000000-0008-0000-0600-0000B4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textlink="">
      <xdr:nvSpPr>
        <xdr:cNvPr id="437" name="正方形/長方形 436">
          <a:extLst>
            <a:ext uri="{FF2B5EF4-FFF2-40B4-BE49-F238E27FC236}">
              <a16:creationId xmlns:a16="http://schemas.microsoft.com/office/drawing/2014/main" id="{00000000-0008-0000-0600-0000B5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textlink="">
      <xdr:nvSpPr>
        <xdr:cNvPr id="438" name="正方形/長方形 437">
          <a:extLst>
            <a:ext uri="{FF2B5EF4-FFF2-40B4-BE49-F238E27FC236}">
              <a16:creationId xmlns:a16="http://schemas.microsoft.com/office/drawing/2014/main" id="{00000000-0008-0000-0600-0000B6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textlink="">
      <xdr:nvSpPr>
        <xdr:cNvPr id="439" name="正方形/長方形 438">
          <a:extLst>
            <a:ext uri="{FF2B5EF4-FFF2-40B4-BE49-F238E27FC236}">
              <a16:creationId xmlns:a16="http://schemas.microsoft.com/office/drawing/2014/main" id="{00000000-0008-0000-0600-0000B7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textlink="">
      <xdr:nvSpPr>
        <xdr:cNvPr id="440" name="正方形/長方形 439">
          <a:extLst>
            <a:ext uri="{FF2B5EF4-FFF2-40B4-BE49-F238E27FC236}">
              <a16:creationId xmlns:a16="http://schemas.microsoft.com/office/drawing/2014/main" id="{00000000-0008-0000-0600-0000B8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86</xdr:row>
      <xdr:rowOff>88900</xdr:rowOff>
    </xdr:from>
    <xdr:to>
      <xdr:col>54</xdr:col>
      <xdr:colOff>127000</xdr:colOff>
      <xdr:row>88</xdr:row>
      <xdr:rowOff>0</xdr:rowOff>
    </xdr:to>
    <xdr:sp textlink="">
      <xdr:nvSpPr>
        <xdr:cNvPr id="441" name="正方形/長方形 440">
          <a:extLst>
            <a:ext uri="{FF2B5EF4-FFF2-40B4-BE49-F238E27FC236}">
              <a16:creationId xmlns:a16="http://schemas.microsoft.com/office/drawing/2014/main" id="{00000000-0008-0000-0600-0000B9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49,296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textlink="">
      <xdr:nvSpPr>
        <xdr:cNvPr id="442" name="正方形/長方形 441">
          <a:extLst>
            <a:ext uri="{FF2B5EF4-FFF2-40B4-BE49-F238E27FC236}">
              <a16:creationId xmlns:a16="http://schemas.microsoft.com/office/drawing/2014/main" id="{00000000-0008-0000-0600-0000BA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textlink="">
      <xdr:nvSpPr>
        <xdr:cNvPr id="457" name="普通建設事業費 （ うち更新整備　）グラフ枠">
          <a:extLst>
            <a:ext uri="{FF2B5EF4-FFF2-40B4-BE49-F238E27FC236}">
              <a16:creationId xmlns:a16="http://schemas.microsoft.com/office/drawing/2014/main" id="{00000000-0008-0000-0600-0000C9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99316</xdr:rowOff>
    </xdr:from>
    <xdr:to>
      <xdr:col>54</xdr:col>
      <xdr:colOff>189865</xdr:colOff>
      <xdr:row>99</xdr:row>
      <xdr:rowOff>28549</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flipV="1">
          <a:off x="10475595" y="15529816"/>
          <a:ext cx="1270" cy="14722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32376</xdr:rowOff>
    </xdr:from>
    <xdr:ext cx="469744" cy="259045"/>
    <xdr:sp textlink="">
      <xdr:nvSpPr>
        <xdr:cNvPr id="459" name="普通建設事業費 （ うち更新整備　）最小値テキスト">
          <a:extLst>
            <a:ext uri="{FF2B5EF4-FFF2-40B4-BE49-F238E27FC236}">
              <a16:creationId xmlns:a16="http://schemas.microsoft.com/office/drawing/2014/main" id="{00000000-0008-0000-0600-0000CB010000}"/>
            </a:ext>
          </a:extLst>
        </xdr:cNvPr>
        <xdr:cNvSpPr txBox="1"/>
      </xdr:nvSpPr>
      <xdr:spPr>
        <a:xfrm>
          <a:off x="10528300" y="17005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28549</xdr:rowOff>
    </xdr:from>
    <xdr:to>
      <xdr:col>55</xdr:col>
      <xdr:colOff>88900</xdr:colOff>
      <xdr:row>99</xdr:row>
      <xdr:rowOff>28549</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10388600" y="170020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45993</xdr:rowOff>
    </xdr:from>
    <xdr:ext cx="599010" cy="259045"/>
    <xdr:sp textlink="">
      <xdr:nvSpPr>
        <xdr:cNvPr id="461" name="普通建設事業費 （ うち更新整備　）最大値テキスト">
          <a:extLst>
            <a:ext uri="{FF2B5EF4-FFF2-40B4-BE49-F238E27FC236}">
              <a16:creationId xmlns:a16="http://schemas.microsoft.com/office/drawing/2014/main" id="{00000000-0008-0000-0600-0000CD010000}"/>
            </a:ext>
          </a:extLst>
        </xdr:cNvPr>
        <xdr:cNvSpPr txBox="1"/>
      </xdr:nvSpPr>
      <xdr:spPr>
        <a:xfrm>
          <a:off x="10528300" y="153050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781,199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99316</xdr:rowOff>
    </xdr:from>
    <xdr:to>
      <xdr:col>55</xdr:col>
      <xdr:colOff>88900</xdr:colOff>
      <xdr:row>90</xdr:row>
      <xdr:rowOff>99316</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10388600" y="155298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78885</xdr:rowOff>
    </xdr:from>
    <xdr:to>
      <xdr:col>55</xdr:col>
      <xdr:colOff>0</xdr:colOff>
      <xdr:row>97</xdr:row>
      <xdr:rowOff>138292</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9639300" y="16709535"/>
          <a:ext cx="838200" cy="594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153357</xdr:rowOff>
    </xdr:from>
    <xdr:ext cx="534377" cy="259045"/>
    <xdr:sp textlink="">
      <xdr:nvSpPr>
        <xdr:cNvPr id="464" name="普通建設事業費 （ うち更新整備　）平均値テキスト">
          <a:extLst>
            <a:ext uri="{FF2B5EF4-FFF2-40B4-BE49-F238E27FC236}">
              <a16:creationId xmlns:a16="http://schemas.microsoft.com/office/drawing/2014/main" id="{00000000-0008-0000-0600-0000D0010000}"/>
            </a:ext>
          </a:extLst>
        </xdr:cNvPr>
        <xdr:cNvSpPr txBox="1"/>
      </xdr:nvSpPr>
      <xdr:spPr>
        <a:xfrm>
          <a:off x="10528300" y="167840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3480</xdr:rowOff>
    </xdr:from>
    <xdr:to>
      <xdr:col>55</xdr:col>
      <xdr:colOff>50800</xdr:colOff>
      <xdr:row>98</xdr:row>
      <xdr:rowOff>105080</xdr:rowOff>
    </xdr:to>
    <xdr:sp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10426700" y="16805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78885</xdr:rowOff>
    </xdr:from>
    <xdr:to>
      <xdr:col>50</xdr:col>
      <xdr:colOff>114300</xdr:colOff>
      <xdr:row>98</xdr:row>
      <xdr:rowOff>27718</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flipV="1">
          <a:off x="8750300" y="16709535"/>
          <a:ext cx="889000" cy="1202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12032</xdr:rowOff>
    </xdr:from>
    <xdr:to>
      <xdr:col>50</xdr:col>
      <xdr:colOff>165100</xdr:colOff>
      <xdr:row>98</xdr:row>
      <xdr:rowOff>113632</xdr:rowOff>
    </xdr:to>
    <xdr:sp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9588500" y="16814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104759</xdr:rowOff>
    </xdr:from>
    <xdr:ext cx="534377" cy="259045"/>
    <xdr:sp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9372111" y="16906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87196</xdr:rowOff>
    </xdr:from>
    <xdr:to>
      <xdr:col>45</xdr:col>
      <xdr:colOff>177800</xdr:colOff>
      <xdr:row>98</xdr:row>
      <xdr:rowOff>27718</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a:off x="7861300" y="16717846"/>
          <a:ext cx="889000" cy="111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29496</xdr:rowOff>
    </xdr:from>
    <xdr:to>
      <xdr:col>46</xdr:col>
      <xdr:colOff>38100</xdr:colOff>
      <xdr:row>98</xdr:row>
      <xdr:rowOff>131096</xdr:rowOff>
    </xdr:to>
    <xdr:sp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8699500" y="16831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122223</xdr:rowOff>
    </xdr:from>
    <xdr:ext cx="534377" cy="259045"/>
    <xdr:sp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8483111" y="16924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113384</xdr:rowOff>
    </xdr:from>
    <xdr:to>
      <xdr:col>41</xdr:col>
      <xdr:colOff>50800</xdr:colOff>
      <xdr:row>97</xdr:row>
      <xdr:rowOff>87196</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a:off x="6972300" y="16572584"/>
          <a:ext cx="889000" cy="1452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15232</xdr:rowOff>
    </xdr:from>
    <xdr:to>
      <xdr:col>41</xdr:col>
      <xdr:colOff>101600</xdr:colOff>
      <xdr:row>98</xdr:row>
      <xdr:rowOff>116832</xdr:rowOff>
    </xdr:to>
    <xdr:sp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7810500" y="16817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107959</xdr:rowOff>
    </xdr:from>
    <xdr:ext cx="534377" cy="259045"/>
    <xdr:sp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7594111" y="16910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30418</xdr:rowOff>
    </xdr:from>
    <xdr:to>
      <xdr:col>36</xdr:col>
      <xdr:colOff>165100</xdr:colOff>
      <xdr:row>98</xdr:row>
      <xdr:rowOff>132018</xdr:rowOff>
    </xdr:to>
    <xdr:sp textlink="">
      <xdr:nvSpPr>
        <xdr:cNvPr id="475" name="フローチャート: 判断 474">
          <a:extLst>
            <a:ext uri="{FF2B5EF4-FFF2-40B4-BE49-F238E27FC236}">
              <a16:creationId xmlns:a16="http://schemas.microsoft.com/office/drawing/2014/main" id="{00000000-0008-0000-0600-0000DB010000}"/>
            </a:ext>
          </a:extLst>
        </xdr:cNvPr>
        <xdr:cNvSpPr/>
      </xdr:nvSpPr>
      <xdr:spPr>
        <a:xfrm>
          <a:off x="6921500" y="16832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123145</xdr:rowOff>
    </xdr:from>
    <xdr:ext cx="534377" cy="259045"/>
    <xdr:sp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6705111" y="16925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87492</xdr:rowOff>
    </xdr:from>
    <xdr:to>
      <xdr:col>55</xdr:col>
      <xdr:colOff>50800</xdr:colOff>
      <xdr:row>98</xdr:row>
      <xdr:rowOff>17642</xdr:rowOff>
    </xdr:to>
    <xdr:sp textlink="">
      <xdr:nvSpPr>
        <xdr:cNvPr id="482" name="楕円 481">
          <a:extLst>
            <a:ext uri="{FF2B5EF4-FFF2-40B4-BE49-F238E27FC236}">
              <a16:creationId xmlns:a16="http://schemas.microsoft.com/office/drawing/2014/main" id="{00000000-0008-0000-0600-0000E2010000}"/>
            </a:ext>
          </a:extLst>
        </xdr:cNvPr>
        <xdr:cNvSpPr/>
      </xdr:nvSpPr>
      <xdr:spPr>
        <a:xfrm>
          <a:off x="10426700" y="16718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110369</xdr:rowOff>
    </xdr:from>
    <xdr:ext cx="599010" cy="259045"/>
    <xdr:sp textlink="">
      <xdr:nvSpPr>
        <xdr:cNvPr id="483" name="普通建設事業費 （ うち更新整備　）該当値テキスト">
          <a:extLst>
            <a:ext uri="{FF2B5EF4-FFF2-40B4-BE49-F238E27FC236}">
              <a16:creationId xmlns:a16="http://schemas.microsoft.com/office/drawing/2014/main" id="{00000000-0008-0000-0600-0000E3010000}"/>
            </a:ext>
          </a:extLst>
        </xdr:cNvPr>
        <xdr:cNvSpPr txBox="1"/>
      </xdr:nvSpPr>
      <xdr:spPr>
        <a:xfrm>
          <a:off x="10528300" y="165695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28085</xdr:rowOff>
    </xdr:from>
    <xdr:to>
      <xdr:col>50</xdr:col>
      <xdr:colOff>165100</xdr:colOff>
      <xdr:row>97</xdr:row>
      <xdr:rowOff>129685</xdr:rowOff>
    </xdr:to>
    <xdr:sp textlink="">
      <xdr:nvSpPr>
        <xdr:cNvPr id="484" name="楕円 483">
          <a:extLst>
            <a:ext uri="{FF2B5EF4-FFF2-40B4-BE49-F238E27FC236}">
              <a16:creationId xmlns:a16="http://schemas.microsoft.com/office/drawing/2014/main" id="{00000000-0008-0000-0600-0000E4010000}"/>
            </a:ext>
          </a:extLst>
        </xdr:cNvPr>
        <xdr:cNvSpPr/>
      </xdr:nvSpPr>
      <xdr:spPr>
        <a:xfrm>
          <a:off x="9588500" y="16658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95</xdr:row>
      <xdr:rowOff>146212</xdr:rowOff>
    </xdr:from>
    <xdr:ext cx="599010" cy="259045"/>
    <xdr:sp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9339795" y="164339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148368</xdr:rowOff>
    </xdr:from>
    <xdr:to>
      <xdr:col>46</xdr:col>
      <xdr:colOff>38100</xdr:colOff>
      <xdr:row>98</xdr:row>
      <xdr:rowOff>78518</xdr:rowOff>
    </xdr:to>
    <xdr:sp textlink="">
      <xdr:nvSpPr>
        <xdr:cNvPr id="486" name="楕円 485">
          <a:extLst>
            <a:ext uri="{FF2B5EF4-FFF2-40B4-BE49-F238E27FC236}">
              <a16:creationId xmlns:a16="http://schemas.microsoft.com/office/drawing/2014/main" id="{00000000-0008-0000-0600-0000E6010000}"/>
            </a:ext>
          </a:extLst>
        </xdr:cNvPr>
        <xdr:cNvSpPr/>
      </xdr:nvSpPr>
      <xdr:spPr>
        <a:xfrm>
          <a:off x="8699500" y="16779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95045</xdr:rowOff>
    </xdr:from>
    <xdr:ext cx="534377" cy="259045"/>
    <xdr:sp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8483111" y="16554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36396</xdr:rowOff>
    </xdr:from>
    <xdr:to>
      <xdr:col>41</xdr:col>
      <xdr:colOff>101600</xdr:colOff>
      <xdr:row>97</xdr:row>
      <xdr:rowOff>137996</xdr:rowOff>
    </xdr:to>
    <xdr:sp textlink="">
      <xdr:nvSpPr>
        <xdr:cNvPr id="488" name="楕円 487">
          <a:extLst>
            <a:ext uri="{FF2B5EF4-FFF2-40B4-BE49-F238E27FC236}">
              <a16:creationId xmlns:a16="http://schemas.microsoft.com/office/drawing/2014/main" id="{00000000-0008-0000-0600-0000E8010000}"/>
            </a:ext>
          </a:extLst>
        </xdr:cNvPr>
        <xdr:cNvSpPr/>
      </xdr:nvSpPr>
      <xdr:spPr>
        <a:xfrm>
          <a:off x="7810500" y="16667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95</xdr:row>
      <xdr:rowOff>154523</xdr:rowOff>
    </xdr:from>
    <xdr:ext cx="599010" cy="259045"/>
    <xdr:sp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7561795" y="164422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62584</xdr:rowOff>
    </xdr:from>
    <xdr:to>
      <xdr:col>36</xdr:col>
      <xdr:colOff>165100</xdr:colOff>
      <xdr:row>96</xdr:row>
      <xdr:rowOff>164184</xdr:rowOff>
    </xdr:to>
    <xdr:sp textlink="">
      <xdr:nvSpPr>
        <xdr:cNvPr id="490" name="楕円 489">
          <a:extLst>
            <a:ext uri="{FF2B5EF4-FFF2-40B4-BE49-F238E27FC236}">
              <a16:creationId xmlns:a16="http://schemas.microsoft.com/office/drawing/2014/main" id="{00000000-0008-0000-0600-0000EA010000}"/>
            </a:ext>
          </a:extLst>
        </xdr:cNvPr>
        <xdr:cNvSpPr/>
      </xdr:nvSpPr>
      <xdr:spPr>
        <a:xfrm>
          <a:off x="6921500" y="16521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95</xdr:row>
      <xdr:rowOff>9261</xdr:rowOff>
    </xdr:from>
    <xdr:ext cx="599010" cy="259045"/>
    <xdr:sp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6672795" y="162970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textlink="">
      <xdr:nvSpPr>
        <xdr:cNvPr id="492" name="正方形/長方形 491">
          <a:extLst>
            <a:ext uri="{FF2B5EF4-FFF2-40B4-BE49-F238E27FC236}">
              <a16:creationId xmlns:a16="http://schemas.microsoft.com/office/drawing/2014/main" id="{00000000-0008-0000-0600-0000EC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textlink="">
      <xdr:nvSpPr>
        <xdr:cNvPr id="493" name="正方形/長方形 492">
          <a:extLst>
            <a:ext uri="{FF2B5EF4-FFF2-40B4-BE49-F238E27FC236}">
              <a16:creationId xmlns:a16="http://schemas.microsoft.com/office/drawing/2014/main" id="{00000000-0008-0000-0600-0000ED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textlink="">
      <xdr:nvSpPr>
        <xdr:cNvPr id="494" name="正方形/長方形 493">
          <a:extLst>
            <a:ext uri="{FF2B5EF4-FFF2-40B4-BE49-F238E27FC236}">
              <a16:creationId xmlns:a16="http://schemas.microsoft.com/office/drawing/2014/main" id="{00000000-0008-0000-0600-0000EE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textlink="">
      <xdr:nvSpPr>
        <xdr:cNvPr id="495" name="正方形/長方形 494">
          <a:extLst>
            <a:ext uri="{FF2B5EF4-FFF2-40B4-BE49-F238E27FC236}">
              <a16:creationId xmlns:a16="http://schemas.microsoft.com/office/drawing/2014/main" id="{00000000-0008-0000-0600-0000EF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textlink="">
      <xdr:nvSpPr>
        <xdr:cNvPr id="496" name="正方形/長方形 495">
          <a:extLst>
            <a:ext uri="{FF2B5EF4-FFF2-40B4-BE49-F238E27FC236}">
              <a16:creationId xmlns:a16="http://schemas.microsoft.com/office/drawing/2014/main" id="{00000000-0008-0000-0600-0000F0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textlink="">
      <xdr:nvSpPr>
        <xdr:cNvPr id="497" name="正方形/長方形 496">
          <a:extLst>
            <a:ext uri="{FF2B5EF4-FFF2-40B4-BE49-F238E27FC236}">
              <a16:creationId xmlns:a16="http://schemas.microsoft.com/office/drawing/2014/main" id="{00000000-0008-0000-0600-0000F1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26</xdr:row>
      <xdr:rowOff>88900</xdr:rowOff>
    </xdr:from>
    <xdr:to>
      <xdr:col>85</xdr:col>
      <xdr:colOff>63500</xdr:colOff>
      <xdr:row>28</xdr:row>
      <xdr:rowOff>0</xdr:rowOff>
    </xdr:to>
    <xdr:sp textlink="">
      <xdr:nvSpPr>
        <xdr:cNvPr id="498" name="正方形/長方形 497">
          <a:extLst>
            <a:ext uri="{FF2B5EF4-FFF2-40B4-BE49-F238E27FC236}">
              <a16:creationId xmlns:a16="http://schemas.microsoft.com/office/drawing/2014/main" id="{00000000-0008-0000-0600-0000F2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textlink="">
      <xdr:nvSpPr>
        <xdr:cNvPr id="499" name="正方形/長方形 498">
          <a:extLst>
            <a:ext uri="{FF2B5EF4-FFF2-40B4-BE49-F238E27FC236}">
              <a16:creationId xmlns:a16="http://schemas.microsoft.com/office/drawing/2014/main" id="{00000000-0008-0000-0600-0000F3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textlink="">
      <xdr:nvSpPr>
        <xdr:cNvPr id="512" name="災害復旧事業費グラフ枠">
          <a:extLst>
            <a:ext uri="{FF2B5EF4-FFF2-40B4-BE49-F238E27FC236}">
              <a16:creationId xmlns:a16="http://schemas.microsoft.com/office/drawing/2014/main" id="{00000000-0008-0000-0600-000000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3189</xdr:rowOff>
    </xdr:from>
    <xdr:to>
      <xdr:col>85</xdr:col>
      <xdr:colOff>126364</xdr:colOff>
      <xdr:row>38</xdr:row>
      <xdr:rowOff>139700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flipV="1">
          <a:off x="16317595" y="5146689"/>
          <a:ext cx="1269" cy="15081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textlink="">
      <xdr:nvSpPr>
        <xdr:cNvPr id="514" name="災害復旧事業費最小値テキスト">
          <a:extLst>
            <a:ext uri="{FF2B5EF4-FFF2-40B4-BE49-F238E27FC236}">
              <a16:creationId xmlns:a16="http://schemas.microsoft.com/office/drawing/2014/main" id="{00000000-0008-0000-0600-00000202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121316</xdr:rowOff>
    </xdr:from>
    <xdr:ext cx="599010" cy="259045"/>
    <xdr:sp textlink="">
      <xdr:nvSpPr>
        <xdr:cNvPr id="516" name="災害復旧事業費最大値テキスト">
          <a:extLst>
            <a:ext uri="{FF2B5EF4-FFF2-40B4-BE49-F238E27FC236}">
              <a16:creationId xmlns:a16="http://schemas.microsoft.com/office/drawing/2014/main" id="{00000000-0008-0000-0600-000004020000}"/>
            </a:ext>
          </a:extLst>
        </xdr:cNvPr>
        <xdr:cNvSpPr txBox="1"/>
      </xdr:nvSpPr>
      <xdr:spPr>
        <a:xfrm>
          <a:off x="16370300" y="49219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164,929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3189</xdr:rowOff>
    </xdr:from>
    <xdr:to>
      <xdr:col>86</xdr:col>
      <xdr:colOff>25400</xdr:colOff>
      <xdr:row>30</xdr:row>
      <xdr:rowOff>3189</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6230600" y="5146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131041</xdr:rowOff>
    </xdr:from>
    <xdr:to>
      <xdr:col>85</xdr:col>
      <xdr:colOff>127000</xdr:colOff>
      <xdr:row>38</xdr:row>
      <xdr:rowOff>139700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5481300" y="6646141"/>
          <a:ext cx="838200" cy="8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171304</xdr:rowOff>
    </xdr:from>
    <xdr:ext cx="534377" cy="259045"/>
    <xdr:sp textlink="">
      <xdr:nvSpPr>
        <xdr:cNvPr id="519" name="災害復旧事業費平均値テキスト">
          <a:extLst>
            <a:ext uri="{FF2B5EF4-FFF2-40B4-BE49-F238E27FC236}">
              <a16:creationId xmlns:a16="http://schemas.microsoft.com/office/drawing/2014/main" id="{00000000-0008-0000-0600-000007020000}"/>
            </a:ext>
          </a:extLst>
        </xdr:cNvPr>
        <xdr:cNvSpPr txBox="1"/>
      </xdr:nvSpPr>
      <xdr:spPr>
        <a:xfrm>
          <a:off x="16370300" y="634350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148427</xdr:rowOff>
    </xdr:from>
    <xdr:to>
      <xdr:col>85</xdr:col>
      <xdr:colOff>177800</xdr:colOff>
      <xdr:row>38</xdr:row>
      <xdr:rowOff>78577</xdr:rowOff>
    </xdr:to>
    <xdr:sp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6268700" y="6492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139700</xdr:rowOff>
    </xdr:from>
    <xdr:to>
      <xdr:col>81</xdr:col>
      <xdr:colOff>50800</xdr:colOff>
      <xdr:row>38</xdr:row>
      <xdr:rowOff>139700</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4592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119688</xdr:rowOff>
    </xdr:from>
    <xdr:to>
      <xdr:col>81</xdr:col>
      <xdr:colOff>101600</xdr:colOff>
      <xdr:row>38</xdr:row>
      <xdr:rowOff>49837</xdr:rowOff>
    </xdr:to>
    <xdr:sp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5430500" y="646333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66365</xdr:rowOff>
    </xdr:from>
    <xdr:ext cx="534377" cy="259045"/>
    <xdr:sp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5214111" y="62385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123671</xdr:rowOff>
    </xdr:from>
    <xdr:to>
      <xdr:col>76</xdr:col>
      <xdr:colOff>114300</xdr:colOff>
      <xdr:row>38</xdr:row>
      <xdr:rowOff>139700</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3703300" y="6638771"/>
          <a:ext cx="889000" cy="16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132032</xdr:rowOff>
    </xdr:from>
    <xdr:to>
      <xdr:col>76</xdr:col>
      <xdr:colOff>165100</xdr:colOff>
      <xdr:row>38</xdr:row>
      <xdr:rowOff>62182</xdr:rowOff>
    </xdr:to>
    <xdr:sp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4541500" y="6475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78709</xdr:rowOff>
    </xdr:from>
    <xdr:ext cx="534377" cy="259045"/>
    <xdr:sp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4325111" y="6250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116474</xdr:rowOff>
    </xdr:from>
    <xdr:to>
      <xdr:col>71</xdr:col>
      <xdr:colOff>177800</xdr:colOff>
      <xdr:row>38</xdr:row>
      <xdr:rowOff>123671</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2814300" y="6631574"/>
          <a:ext cx="889000" cy="7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160150</xdr:rowOff>
    </xdr:from>
    <xdr:to>
      <xdr:col>72</xdr:col>
      <xdr:colOff>38100</xdr:colOff>
      <xdr:row>38</xdr:row>
      <xdr:rowOff>90300</xdr:rowOff>
    </xdr:to>
    <xdr:sp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3652500" y="650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106827</xdr:rowOff>
    </xdr:from>
    <xdr:ext cx="534377" cy="259045"/>
    <xdr:sp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436111" y="6279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165774</xdr:rowOff>
    </xdr:from>
    <xdr:to>
      <xdr:col>67</xdr:col>
      <xdr:colOff>101600</xdr:colOff>
      <xdr:row>38</xdr:row>
      <xdr:rowOff>95924</xdr:rowOff>
    </xdr:to>
    <xdr:sp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2763500" y="6509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112451</xdr:rowOff>
    </xdr:from>
    <xdr:ext cx="534377" cy="259045"/>
    <xdr:sp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2547111" y="6284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80241</xdr:rowOff>
    </xdr:from>
    <xdr:to>
      <xdr:col>85</xdr:col>
      <xdr:colOff>177800</xdr:colOff>
      <xdr:row>39</xdr:row>
      <xdr:rowOff>10391</xdr:rowOff>
    </xdr:to>
    <xdr:sp textlink="">
      <xdr:nvSpPr>
        <xdr:cNvPr id="537" name="楕円 536">
          <a:extLst>
            <a:ext uri="{FF2B5EF4-FFF2-40B4-BE49-F238E27FC236}">
              <a16:creationId xmlns:a16="http://schemas.microsoft.com/office/drawing/2014/main" id="{00000000-0008-0000-0600-000019020000}"/>
            </a:ext>
          </a:extLst>
        </xdr:cNvPr>
        <xdr:cNvSpPr/>
      </xdr:nvSpPr>
      <xdr:spPr>
        <a:xfrm>
          <a:off x="16268700" y="6595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166618</xdr:rowOff>
    </xdr:from>
    <xdr:ext cx="378565" cy="259045"/>
    <xdr:sp textlink="">
      <xdr:nvSpPr>
        <xdr:cNvPr id="538" name="災害復旧事業費該当値テキスト">
          <a:extLst>
            <a:ext uri="{FF2B5EF4-FFF2-40B4-BE49-F238E27FC236}">
              <a16:creationId xmlns:a16="http://schemas.microsoft.com/office/drawing/2014/main" id="{00000000-0008-0000-0600-00001A020000}"/>
            </a:ext>
          </a:extLst>
        </xdr:cNvPr>
        <xdr:cNvSpPr txBox="1"/>
      </xdr:nvSpPr>
      <xdr:spPr>
        <a:xfrm>
          <a:off x="16370300" y="65102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88900</xdr:rowOff>
    </xdr:from>
    <xdr:to>
      <xdr:col>81</xdr:col>
      <xdr:colOff>101600</xdr:colOff>
      <xdr:row>39</xdr:row>
      <xdr:rowOff>19050</xdr:rowOff>
    </xdr:to>
    <xdr:sp textlink="">
      <xdr:nvSpPr>
        <xdr:cNvPr id="539" name="楕円 538">
          <a:extLst>
            <a:ext uri="{FF2B5EF4-FFF2-40B4-BE49-F238E27FC236}">
              <a16:creationId xmlns:a16="http://schemas.microsoft.com/office/drawing/2014/main" id="{00000000-0008-0000-0600-00001B020000}"/>
            </a:ext>
          </a:extLst>
        </xdr:cNvPr>
        <xdr:cNvSpPr/>
      </xdr:nvSpPr>
      <xdr:spPr>
        <a:xfrm>
          <a:off x="1543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10177</xdr:rowOff>
    </xdr:from>
    <xdr:ext cx="249299" cy="259045"/>
    <xdr:sp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535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88900</xdr:rowOff>
    </xdr:from>
    <xdr:to>
      <xdr:col>76</xdr:col>
      <xdr:colOff>165100</xdr:colOff>
      <xdr:row>39</xdr:row>
      <xdr:rowOff>19050</xdr:rowOff>
    </xdr:to>
    <xdr:sp textlink="">
      <xdr:nvSpPr>
        <xdr:cNvPr id="541" name="楕円 540">
          <a:extLst>
            <a:ext uri="{FF2B5EF4-FFF2-40B4-BE49-F238E27FC236}">
              <a16:creationId xmlns:a16="http://schemas.microsoft.com/office/drawing/2014/main" id="{00000000-0008-0000-0600-00001D020000}"/>
            </a:ext>
          </a:extLst>
        </xdr:cNvPr>
        <xdr:cNvSpPr/>
      </xdr:nvSpPr>
      <xdr:spPr>
        <a:xfrm>
          <a:off x="1454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10177</xdr:rowOff>
    </xdr:from>
    <xdr:ext cx="249299" cy="259045"/>
    <xdr:sp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446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72871</xdr:rowOff>
    </xdr:from>
    <xdr:to>
      <xdr:col>72</xdr:col>
      <xdr:colOff>38100</xdr:colOff>
      <xdr:row>39</xdr:row>
      <xdr:rowOff>3021</xdr:rowOff>
    </xdr:to>
    <xdr:sp textlink="">
      <xdr:nvSpPr>
        <xdr:cNvPr id="543" name="楕円 542">
          <a:extLst>
            <a:ext uri="{FF2B5EF4-FFF2-40B4-BE49-F238E27FC236}">
              <a16:creationId xmlns:a16="http://schemas.microsoft.com/office/drawing/2014/main" id="{00000000-0008-0000-0600-00001F020000}"/>
            </a:ext>
          </a:extLst>
        </xdr:cNvPr>
        <xdr:cNvSpPr/>
      </xdr:nvSpPr>
      <xdr:spPr>
        <a:xfrm>
          <a:off x="13652500" y="6587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165598</xdr:rowOff>
    </xdr:from>
    <xdr:ext cx="469744" cy="259045"/>
    <xdr:sp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468428" y="66806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65674</xdr:rowOff>
    </xdr:from>
    <xdr:to>
      <xdr:col>67</xdr:col>
      <xdr:colOff>101600</xdr:colOff>
      <xdr:row>38</xdr:row>
      <xdr:rowOff>167274</xdr:rowOff>
    </xdr:to>
    <xdr:sp textlink="">
      <xdr:nvSpPr>
        <xdr:cNvPr id="545" name="楕円 544">
          <a:extLst>
            <a:ext uri="{FF2B5EF4-FFF2-40B4-BE49-F238E27FC236}">
              <a16:creationId xmlns:a16="http://schemas.microsoft.com/office/drawing/2014/main" id="{00000000-0008-0000-0600-000021020000}"/>
            </a:ext>
          </a:extLst>
        </xdr:cNvPr>
        <xdr:cNvSpPr/>
      </xdr:nvSpPr>
      <xdr:spPr>
        <a:xfrm>
          <a:off x="12763500" y="6580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158401</xdr:rowOff>
    </xdr:from>
    <xdr:ext cx="469744" cy="259045"/>
    <xdr:sp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579428" y="66735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textlink="">
      <xdr:nvSpPr>
        <xdr:cNvPr id="547" name="正方形/長方形 546">
          <a:extLst>
            <a:ext uri="{FF2B5EF4-FFF2-40B4-BE49-F238E27FC236}">
              <a16:creationId xmlns:a16="http://schemas.microsoft.com/office/drawing/2014/main" id="{00000000-0008-0000-06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textlink="">
      <xdr:nvSpPr>
        <xdr:cNvPr id="548" name="正方形/長方形 547">
          <a:extLst>
            <a:ext uri="{FF2B5EF4-FFF2-40B4-BE49-F238E27FC236}">
              <a16:creationId xmlns:a16="http://schemas.microsoft.com/office/drawing/2014/main" id="{00000000-0008-0000-0600-000024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textlink="">
      <xdr:nvSpPr>
        <xdr:cNvPr id="550" name="正方形/長方形 549">
          <a:extLst>
            <a:ext uri="{FF2B5EF4-FFF2-40B4-BE49-F238E27FC236}">
              <a16:creationId xmlns:a16="http://schemas.microsoft.com/office/drawing/2014/main" id="{00000000-0008-0000-0600-000026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textlink="">
      <xdr:nvSpPr>
        <xdr:cNvPr id="552" name="正方形/長方形 551">
          <a:extLst>
            <a:ext uri="{FF2B5EF4-FFF2-40B4-BE49-F238E27FC236}">
              <a16:creationId xmlns:a16="http://schemas.microsoft.com/office/drawing/2014/main" id="{00000000-0008-0000-0600-000028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46</xdr:row>
      <xdr:rowOff>88900</xdr:rowOff>
    </xdr:from>
    <xdr:to>
      <xdr:col>85</xdr:col>
      <xdr:colOff>63500</xdr:colOff>
      <xdr:row>48</xdr:row>
      <xdr:rowOff>0</xdr:rowOff>
    </xdr:to>
    <xdr:sp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textlink="">
      <xdr:nvSpPr>
        <xdr:cNvPr id="554" name="正方形/長方形 553">
          <a:extLst>
            <a:ext uri="{FF2B5EF4-FFF2-40B4-BE49-F238E27FC236}">
              <a16:creationId xmlns:a16="http://schemas.microsoft.com/office/drawing/2014/main" id="{00000000-0008-0000-06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textlink="">
      <xdr:nvSpPr>
        <xdr:cNvPr id="561" name="失業対策事業費グラフ枠">
          <a:extLst>
            <a:ext uri="{FF2B5EF4-FFF2-40B4-BE49-F238E27FC236}">
              <a16:creationId xmlns:a16="http://schemas.microsoft.com/office/drawing/2014/main" id="{00000000-0008-0000-0600-00003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textlink="">
      <xdr:nvSpPr>
        <xdr:cNvPr id="563" name="失業対策事業費最小値テキスト">
          <a:extLst>
            <a:ext uri="{FF2B5EF4-FFF2-40B4-BE49-F238E27FC236}">
              <a16:creationId xmlns:a16="http://schemas.microsoft.com/office/drawing/2014/main" id="{00000000-0008-0000-0600-000033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textlink="">
      <xdr:nvSpPr>
        <xdr:cNvPr id="565" name="失業対策事業費最大値テキスト">
          <a:extLst>
            <a:ext uri="{FF2B5EF4-FFF2-40B4-BE49-F238E27FC236}">
              <a16:creationId xmlns:a16="http://schemas.microsoft.com/office/drawing/2014/main" id="{00000000-0008-0000-0600-000035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textlink="">
      <xdr:nvSpPr>
        <xdr:cNvPr id="568" name="失業対策事業費平均値テキスト">
          <a:extLst>
            <a:ext uri="{FF2B5EF4-FFF2-40B4-BE49-F238E27FC236}">
              <a16:creationId xmlns:a16="http://schemas.microsoft.com/office/drawing/2014/main" id="{00000000-0008-0000-0600-000038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textlink="">
      <xdr:nvSpPr>
        <xdr:cNvPr id="571" name="フローチャート: 判断 570">
          <a:extLst>
            <a:ext uri="{FF2B5EF4-FFF2-40B4-BE49-F238E27FC236}">
              <a16:creationId xmlns:a16="http://schemas.microsoft.com/office/drawing/2014/main" id="{00000000-0008-0000-0600-00003B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textlink="">
      <xdr:nvSpPr>
        <xdr:cNvPr id="586" name="楕円 585">
          <a:extLst>
            <a:ext uri="{FF2B5EF4-FFF2-40B4-BE49-F238E27FC236}">
              <a16:creationId xmlns:a16="http://schemas.microsoft.com/office/drawing/2014/main" id="{00000000-0008-0000-0600-00004A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textlink="">
      <xdr:nvSpPr>
        <xdr:cNvPr id="587" name="失業対策事業費該当値テキスト">
          <a:extLst>
            <a:ext uri="{FF2B5EF4-FFF2-40B4-BE49-F238E27FC236}">
              <a16:creationId xmlns:a16="http://schemas.microsoft.com/office/drawing/2014/main" id="{00000000-0008-0000-0600-00004B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textlink="">
      <xdr:nvSpPr>
        <xdr:cNvPr id="588" name="楕円 587">
          <a:extLst>
            <a:ext uri="{FF2B5EF4-FFF2-40B4-BE49-F238E27FC236}">
              <a16:creationId xmlns:a16="http://schemas.microsoft.com/office/drawing/2014/main" id="{00000000-0008-0000-0600-00004C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textlink="">
      <xdr:nvSpPr>
        <xdr:cNvPr id="590" name="楕円 589">
          <a:extLst>
            <a:ext uri="{FF2B5EF4-FFF2-40B4-BE49-F238E27FC236}">
              <a16:creationId xmlns:a16="http://schemas.microsoft.com/office/drawing/2014/main" id="{00000000-0008-0000-0600-00004E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textlink="">
      <xdr:nvSpPr>
        <xdr:cNvPr id="592" name="楕円 591">
          <a:extLst>
            <a:ext uri="{FF2B5EF4-FFF2-40B4-BE49-F238E27FC236}">
              <a16:creationId xmlns:a16="http://schemas.microsoft.com/office/drawing/2014/main" id="{00000000-0008-0000-0600-000050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textlink="">
      <xdr:nvSpPr>
        <xdr:cNvPr id="594" name="楕円 593">
          <a:extLst>
            <a:ext uri="{FF2B5EF4-FFF2-40B4-BE49-F238E27FC236}">
              <a16:creationId xmlns:a16="http://schemas.microsoft.com/office/drawing/2014/main" id="{00000000-0008-0000-0600-000052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textlink="">
      <xdr:nvSpPr>
        <xdr:cNvPr id="596" name="正方形/長方形 595">
          <a:extLst>
            <a:ext uri="{FF2B5EF4-FFF2-40B4-BE49-F238E27FC236}">
              <a16:creationId xmlns:a16="http://schemas.microsoft.com/office/drawing/2014/main" id="{00000000-0008-0000-0600-00005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textlink="">
      <xdr:nvSpPr>
        <xdr:cNvPr id="597" name="正方形/長方形 596">
          <a:extLst>
            <a:ext uri="{FF2B5EF4-FFF2-40B4-BE49-F238E27FC236}">
              <a16:creationId xmlns:a16="http://schemas.microsoft.com/office/drawing/2014/main" id="{00000000-0008-0000-0600-00005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textlink="">
      <xdr:nvSpPr>
        <xdr:cNvPr id="598" name="正方形/長方形 597">
          <a:extLst>
            <a:ext uri="{FF2B5EF4-FFF2-40B4-BE49-F238E27FC236}">
              <a16:creationId xmlns:a16="http://schemas.microsoft.com/office/drawing/2014/main" id="{00000000-0008-0000-0600-00005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textlink="">
      <xdr:nvSpPr>
        <xdr:cNvPr id="599" name="正方形/長方形 598">
          <a:extLst>
            <a:ext uri="{FF2B5EF4-FFF2-40B4-BE49-F238E27FC236}">
              <a16:creationId xmlns:a16="http://schemas.microsoft.com/office/drawing/2014/main" id="{00000000-0008-0000-0600-00005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textlink="">
      <xdr:nvSpPr>
        <xdr:cNvPr id="600" name="正方形/長方形 599">
          <a:extLst>
            <a:ext uri="{FF2B5EF4-FFF2-40B4-BE49-F238E27FC236}">
              <a16:creationId xmlns:a16="http://schemas.microsoft.com/office/drawing/2014/main" id="{00000000-0008-0000-0600-00005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textlink="">
      <xdr:nvSpPr>
        <xdr:cNvPr id="601" name="正方形/長方形 600">
          <a:extLst>
            <a:ext uri="{FF2B5EF4-FFF2-40B4-BE49-F238E27FC236}">
              <a16:creationId xmlns:a16="http://schemas.microsoft.com/office/drawing/2014/main" id="{00000000-0008-0000-0600-00005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66</xdr:row>
      <xdr:rowOff>88900</xdr:rowOff>
    </xdr:from>
    <xdr:to>
      <xdr:col>85</xdr:col>
      <xdr:colOff>63500</xdr:colOff>
      <xdr:row>68</xdr:row>
      <xdr:rowOff>0</xdr:rowOff>
    </xdr:to>
    <xdr:sp textlink="">
      <xdr:nvSpPr>
        <xdr:cNvPr id="602" name="正方形/長方形 601">
          <a:extLst>
            <a:ext uri="{FF2B5EF4-FFF2-40B4-BE49-F238E27FC236}">
              <a16:creationId xmlns:a16="http://schemas.microsoft.com/office/drawing/2014/main" id="{00000000-0008-0000-0600-00005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textlink="">
      <xdr:nvSpPr>
        <xdr:cNvPr id="603" name="正方形/長方形 602">
          <a:extLst>
            <a:ext uri="{FF2B5EF4-FFF2-40B4-BE49-F238E27FC236}">
              <a16:creationId xmlns:a16="http://schemas.microsoft.com/office/drawing/2014/main" id="{00000000-0008-0000-0600-00005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25400</xdr:rowOff>
    </xdr:from>
    <xdr:to>
      <xdr:col>89</xdr:col>
      <xdr:colOff>177800</xdr:colOff>
      <xdr:row>78</xdr:row>
      <xdr:rowOff>25400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54627</xdr:rowOff>
    </xdr:from>
    <xdr:ext cx="248786" cy="259045"/>
    <xdr:sp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2197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82550</xdr:rowOff>
    </xdr:from>
    <xdr:to>
      <xdr:col>89</xdr:col>
      <xdr:colOff>177800</xdr:colOff>
      <xdr:row>71</xdr:row>
      <xdr:rowOff>82550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70</xdr:row>
      <xdr:rowOff>111777</xdr:rowOff>
    </xdr:from>
    <xdr:ext cx="595419" cy="259045"/>
    <xdr:sp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textlink="">
      <xdr:nvSpPr>
        <xdr:cNvPr id="614" name="公債費グラフ枠">
          <a:extLst>
            <a:ext uri="{FF2B5EF4-FFF2-40B4-BE49-F238E27FC236}">
              <a16:creationId xmlns:a16="http://schemas.microsoft.com/office/drawing/2014/main" id="{00000000-0008-0000-0600-000066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113257</xdr:rowOff>
    </xdr:from>
    <xdr:to>
      <xdr:col>85</xdr:col>
      <xdr:colOff>126364</xdr:colOff>
      <xdr:row>78</xdr:row>
      <xdr:rowOff>14639</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flipV="1">
          <a:off x="16317595" y="12114757"/>
          <a:ext cx="1269" cy="12729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18466</xdr:rowOff>
    </xdr:from>
    <xdr:ext cx="469744" cy="259045"/>
    <xdr:sp textlink="">
      <xdr:nvSpPr>
        <xdr:cNvPr id="616" name="公債費最小値テキスト">
          <a:extLst>
            <a:ext uri="{FF2B5EF4-FFF2-40B4-BE49-F238E27FC236}">
              <a16:creationId xmlns:a16="http://schemas.microsoft.com/office/drawing/2014/main" id="{00000000-0008-0000-0600-000068020000}"/>
            </a:ext>
          </a:extLst>
        </xdr:cNvPr>
        <xdr:cNvSpPr txBox="1"/>
      </xdr:nvSpPr>
      <xdr:spPr>
        <a:xfrm>
          <a:off x="16370300" y="13391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14639</xdr:rowOff>
    </xdr:from>
    <xdr:to>
      <xdr:col>86</xdr:col>
      <xdr:colOff>25400</xdr:colOff>
      <xdr:row>78</xdr:row>
      <xdr:rowOff>14639</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6230600" y="13387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59934</xdr:rowOff>
    </xdr:from>
    <xdr:ext cx="599010" cy="259045"/>
    <xdr:sp textlink="">
      <xdr:nvSpPr>
        <xdr:cNvPr id="618" name="公債費最大値テキスト">
          <a:extLst>
            <a:ext uri="{FF2B5EF4-FFF2-40B4-BE49-F238E27FC236}">
              <a16:creationId xmlns:a16="http://schemas.microsoft.com/office/drawing/2014/main" id="{00000000-0008-0000-0600-00006A020000}"/>
            </a:ext>
          </a:extLst>
        </xdr:cNvPr>
        <xdr:cNvSpPr txBox="1"/>
      </xdr:nvSpPr>
      <xdr:spPr>
        <a:xfrm>
          <a:off x="16370300" y="118899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113257</xdr:rowOff>
    </xdr:from>
    <xdr:to>
      <xdr:col>86</xdr:col>
      <xdr:colOff>25400</xdr:colOff>
      <xdr:row>70</xdr:row>
      <xdr:rowOff>113257</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6230600" y="12114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71</xdr:row>
      <xdr:rowOff>134014</xdr:rowOff>
    </xdr:from>
    <xdr:to>
      <xdr:col>85</xdr:col>
      <xdr:colOff>127000</xdr:colOff>
      <xdr:row>72</xdr:row>
      <xdr:rowOff>905</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flipV="1">
          <a:off x="15481300" y="12306964"/>
          <a:ext cx="838200" cy="38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148360</xdr:rowOff>
    </xdr:from>
    <xdr:ext cx="534377" cy="259045"/>
    <xdr:sp textlink="">
      <xdr:nvSpPr>
        <xdr:cNvPr id="621" name="公債費平均値テキスト">
          <a:extLst>
            <a:ext uri="{FF2B5EF4-FFF2-40B4-BE49-F238E27FC236}">
              <a16:creationId xmlns:a16="http://schemas.microsoft.com/office/drawing/2014/main" id="{00000000-0008-0000-0600-00006D020000}"/>
            </a:ext>
          </a:extLst>
        </xdr:cNvPr>
        <xdr:cNvSpPr txBox="1"/>
      </xdr:nvSpPr>
      <xdr:spPr>
        <a:xfrm>
          <a:off x="16370300" y="1283566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169933</xdr:rowOff>
    </xdr:from>
    <xdr:to>
      <xdr:col>85</xdr:col>
      <xdr:colOff>177800</xdr:colOff>
      <xdr:row>75</xdr:row>
      <xdr:rowOff>100083</xdr:rowOff>
    </xdr:to>
    <xdr:sp textlink="">
      <xdr:nvSpPr>
        <xdr:cNvPr id="622" name="フローチャート: 判断 621">
          <a:extLst>
            <a:ext uri="{FF2B5EF4-FFF2-40B4-BE49-F238E27FC236}">
              <a16:creationId xmlns:a16="http://schemas.microsoft.com/office/drawing/2014/main" id="{00000000-0008-0000-0600-00006E020000}"/>
            </a:ext>
          </a:extLst>
        </xdr:cNvPr>
        <xdr:cNvSpPr/>
      </xdr:nvSpPr>
      <xdr:spPr>
        <a:xfrm>
          <a:off x="16268700" y="12857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71</xdr:row>
      <xdr:rowOff>145341</xdr:rowOff>
    </xdr:from>
    <xdr:to>
      <xdr:col>81</xdr:col>
      <xdr:colOff>50800</xdr:colOff>
      <xdr:row>72</xdr:row>
      <xdr:rowOff>905</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4592300" y="12318291"/>
          <a:ext cx="889000" cy="270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2706</xdr:rowOff>
    </xdr:from>
    <xdr:to>
      <xdr:col>81</xdr:col>
      <xdr:colOff>101600</xdr:colOff>
      <xdr:row>75</xdr:row>
      <xdr:rowOff>104306</xdr:rowOff>
    </xdr:to>
    <xdr:sp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5430500" y="12861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95433</xdr:rowOff>
    </xdr:from>
    <xdr:ext cx="534377" cy="259045"/>
    <xdr:sp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5214111" y="129541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71</xdr:row>
      <xdr:rowOff>145341</xdr:rowOff>
    </xdr:from>
    <xdr:to>
      <xdr:col>76</xdr:col>
      <xdr:colOff>114300</xdr:colOff>
      <xdr:row>72</xdr:row>
      <xdr:rowOff>12398</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flipV="1">
          <a:off x="13703300" y="12318291"/>
          <a:ext cx="889000" cy="385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74</xdr:row>
      <xdr:rowOff>169847</xdr:rowOff>
    </xdr:from>
    <xdr:to>
      <xdr:col>76</xdr:col>
      <xdr:colOff>165100</xdr:colOff>
      <xdr:row>75</xdr:row>
      <xdr:rowOff>99997</xdr:rowOff>
    </xdr:to>
    <xdr:sp textlink="">
      <xdr:nvSpPr>
        <xdr:cNvPr id="627" name="フローチャート: 判断 626">
          <a:extLst>
            <a:ext uri="{FF2B5EF4-FFF2-40B4-BE49-F238E27FC236}">
              <a16:creationId xmlns:a16="http://schemas.microsoft.com/office/drawing/2014/main" id="{00000000-0008-0000-0600-000073020000}"/>
            </a:ext>
          </a:extLst>
        </xdr:cNvPr>
        <xdr:cNvSpPr/>
      </xdr:nvSpPr>
      <xdr:spPr>
        <a:xfrm>
          <a:off x="14541500" y="12857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91124</xdr:rowOff>
    </xdr:from>
    <xdr:ext cx="534377" cy="259045"/>
    <xdr:sp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4325111" y="12949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71</xdr:row>
      <xdr:rowOff>148781</xdr:rowOff>
    </xdr:from>
    <xdr:to>
      <xdr:col>71</xdr:col>
      <xdr:colOff>177800</xdr:colOff>
      <xdr:row>72</xdr:row>
      <xdr:rowOff>12398</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a:off x="12814300" y="12321731"/>
          <a:ext cx="889000" cy="350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21349</xdr:rowOff>
    </xdr:from>
    <xdr:to>
      <xdr:col>72</xdr:col>
      <xdr:colOff>38100</xdr:colOff>
      <xdr:row>75</xdr:row>
      <xdr:rowOff>122949</xdr:rowOff>
    </xdr:to>
    <xdr:sp textlink="">
      <xdr:nvSpPr>
        <xdr:cNvPr id="630" name="フローチャート: 判断 629">
          <a:extLst>
            <a:ext uri="{FF2B5EF4-FFF2-40B4-BE49-F238E27FC236}">
              <a16:creationId xmlns:a16="http://schemas.microsoft.com/office/drawing/2014/main" id="{00000000-0008-0000-0600-000076020000}"/>
            </a:ext>
          </a:extLst>
        </xdr:cNvPr>
        <xdr:cNvSpPr/>
      </xdr:nvSpPr>
      <xdr:spPr>
        <a:xfrm>
          <a:off x="13652500" y="12880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114076</xdr:rowOff>
    </xdr:from>
    <xdr:ext cx="534377" cy="259045"/>
    <xdr:sp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3436111" y="12972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48684</xdr:rowOff>
    </xdr:from>
    <xdr:to>
      <xdr:col>67</xdr:col>
      <xdr:colOff>101600</xdr:colOff>
      <xdr:row>75</xdr:row>
      <xdr:rowOff>150284</xdr:rowOff>
    </xdr:to>
    <xdr:sp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2763500" y="12907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141411</xdr:rowOff>
    </xdr:from>
    <xdr:ext cx="534377" cy="259045"/>
    <xdr:sp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2547111" y="130001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71</xdr:row>
      <xdr:rowOff>83214</xdr:rowOff>
    </xdr:from>
    <xdr:to>
      <xdr:col>85</xdr:col>
      <xdr:colOff>177800</xdr:colOff>
      <xdr:row>72</xdr:row>
      <xdr:rowOff>13364</xdr:rowOff>
    </xdr:to>
    <xdr:sp textlink="">
      <xdr:nvSpPr>
        <xdr:cNvPr id="639" name="楕円 638">
          <a:extLst>
            <a:ext uri="{FF2B5EF4-FFF2-40B4-BE49-F238E27FC236}">
              <a16:creationId xmlns:a16="http://schemas.microsoft.com/office/drawing/2014/main" id="{00000000-0008-0000-0600-00007F020000}"/>
            </a:ext>
          </a:extLst>
        </xdr:cNvPr>
        <xdr:cNvSpPr/>
      </xdr:nvSpPr>
      <xdr:spPr>
        <a:xfrm>
          <a:off x="16268700" y="12256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70</xdr:row>
      <xdr:rowOff>106091</xdr:rowOff>
    </xdr:from>
    <xdr:ext cx="599010" cy="259045"/>
    <xdr:sp textlink="">
      <xdr:nvSpPr>
        <xdr:cNvPr id="640" name="公債費該当値テキスト">
          <a:extLst>
            <a:ext uri="{FF2B5EF4-FFF2-40B4-BE49-F238E27FC236}">
              <a16:creationId xmlns:a16="http://schemas.microsoft.com/office/drawing/2014/main" id="{00000000-0008-0000-0600-000080020000}"/>
            </a:ext>
          </a:extLst>
        </xdr:cNvPr>
        <xdr:cNvSpPr txBox="1"/>
      </xdr:nvSpPr>
      <xdr:spPr>
        <a:xfrm>
          <a:off x="16370300" y="121075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190,995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71</xdr:row>
      <xdr:rowOff>121555</xdr:rowOff>
    </xdr:from>
    <xdr:to>
      <xdr:col>81</xdr:col>
      <xdr:colOff>101600</xdr:colOff>
      <xdr:row>72</xdr:row>
      <xdr:rowOff>51705</xdr:rowOff>
    </xdr:to>
    <xdr:sp textlink="">
      <xdr:nvSpPr>
        <xdr:cNvPr id="641" name="楕円 640">
          <a:extLst>
            <a:ext uri="{FF2B5EF4-FFF2-40B4-BE49-F238E27FC236}">
              <a16:creationId xmlns:a16="http://schemas.microsoft.com/office/drawing/2014/main" id="{00000000-0008-0000-0600-000081020000}"/>
            </a:ext>
          </a:extLst>
        </xdr:cNvPr>
        <xdr:cNvSpPr/>
      </xdr:nvSpPr>
      <xdr:spPr>
        <a:xfrm>
          <a:off x="15430500" y="12294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70</xdr:row>
      <xdr:rowOff>68232</xdr:rowOff>
    </xdr:from>
    <xdr:ext cx="599010" cy="259045"/>
    <xdr:sp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5181795" y="120697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71</xdr:row>
      <xdr:rowOff>94541</xdr:rowOff>
    </xdr:from>
    <xdr:to>
      <xdr:col>76</xdr:col>
      <xdr:colOff>165100</xdr:colOff>
      <xdr:row>72</xdr:row>
      <xdr:rowOff>24691</xdr:rowOff>
    </xdr:to>
    <xdr:sp textlink="">
      <xdr:nvSpPr>
        <xdr:cNvPr id="643" name="楕円 642">
          <a:extLst>
            <a:ext uri="{FF2B5EF4-FFF2-40B4-BE49-F238E27FC236}">
              <a16:creationId xmlns:a16="http://schemas.microsoft.com/office/drawing/2014/main" id="{00000000-0008-0000-0600-000083020000}"/>
            </a:ext>
          </a:extLst>
        </xdr:cNvPr>
        <xdr:cNvSpPr/>
      </xdr:nvSpPr>
      <xdr:spPr>
        <a:xfrm>
          <a:off x="14541500" y="12267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70</xdr:row>
      <xdr:rowOff>41218</xdr:rowOff>
    </xdr:from>
    <xdr:ext cx="599010" cy="259045"/>
    <xdr:sp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4292795" y="120427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71</xdr:row>
      <xdr:rowOff>133048</xdr:rowOff>
    </xdr:from>
    <xdr:to>
      <xdr:col>72</xdr:col>
      <xdr:colOff>38100</xdr:colOff>
      <xdr:row>72</xdr:row>
      <xdr:rowOff>63198</xdr:rowOff>
    </xdr:to>
    <xdr:sp textlink="">
      <xdr:nvSpPr>
        <xdr:cNvPr id="645" name="楕円 644">
          <a:extLst>
            <a:ext uri="{FF2B5EF4-FFF2-40B4-BE49-F238E27FC236}">
              <a16:creationId xmlns:a16="http://schemas.microsoft.com/office/drawing/2014/main" id="{00000000-0008-0000-0600-000085020000}"/>
            </a:ext>
          </a:extLst>
        </xdr:cNvPr>
        <xdr:cNvSpPr/>
      </xdr:nvSpPr>
      <xdr:spPr>
        <a:xfrm>
          <a:off x="13652500" y="12305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70</xdr:row>
      <xdr:rowOff>79725</xdr:rowOff>
    </xdr:from>
    <xdr:ext cx="599010" cy="259045"/>
    <xdr:sp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403795" y="120812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71</xdr:row>
      <xdr:rowOff>97981</xdr:rowOff>
    </xdr:from>
    <xdr:to>
      <xdr:col>67</xdr:col>
      <xdr:colOff>101600</xdr:colOff>
      <xdr:row>72</xdr:row>
      <xdr:rowOff>28131</xdr:rowOff>
    </xdr:to>
    <xdr:sp textlink="">
      <xdr:nvSpPr>
        <xdr:cNvPr id="647" name="楕円 646">
          <a:extLst>
            <a:ext uri="{FF2B5EF4-FFF2-40B4-BE49-F238E27FC236}">
              <a16:creationId xmlns:a16="http://schemas.microsoft.com/office/drawing/2014/main" id="{00000000-0008-0000-0600-000087020000}"/>
            </a:ext>
          </a:extLst>
        </xdr:cNvPr>
        <xdr:cNvSpPr/>
      </xdr:nvSpPr>
      <xdr:spPr>
        <a:xfrm>
          <a:off x="12763500" y="12270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70</xdr:row>
      <xdr:rowOff>44658</xdr:rowOff>
    </xdr:from>
    <xdr:ext cx="599010" cy="259045"/>
    <xdr:sp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2514795" y="120461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textlink="">
      <xdr:nvSpPr>
        <xdr:cNvPr id="649" name="正方形/長方形 648">
          <a:extLst>
            <a:ext uri="{FF2B5EF4-FFF2-40B4-BE49-F238E27FC236}">
              <a16:creationId xmlns:a16="http://schemas.microsoft.com/office/drawing/2014/main" id="{00000000-0008-0000-0600-000089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textlink="">
      <xdr:nvSpPr>
        <xdr:cNvPr id="650" name="正方形/長方形 649">
          <a:extLst>
            <a:ext uri="{FF2B5EF4-FFF2-40B4-BE49-F238E27FC236}">
              <a16:creationId xmlns:a16="http://schemas.microsoft.com/office/drawing/2014/main" id="{00000000-0008-0000-0600-00008A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textlink="">
      <xdr:nvSpPr>
        <xdr:cNvPr id="651" name="正方形/長方形 650">
          <a:extLst>
            <a:ext uri="{FF2B5EF4-FFF2-40B4-BE49-F238E27FC236}">
              <a16:creationId xmlns:a16="http://schemas.microsoft.com/office/drawing/2014/main" id="{00000000-0008-0000-0600-00008B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textlink="">
      <xdr:nvSpPr>
        <xdr:cNvPr id="652" name="正方形/長方形 651">
          <a:extLst>
            <a:ext uri="{FF2B5EF4-FFF2-40B4-BE49-F238E27FC236}">
              <a16:creationId xmlns:a16="http://schemas.microsoft.com/office/drawing/2014/main" id="{00000000-0008-0000-0600-00008C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textlink="">
      <xdr:nvSpPr>
        <xdr:cNvPr id="653" name="正方形/長方形 652">
          <a:extLst>
            <a:ext uri="{FF2B5EF4-FFF2-40B4-BE49-F238E27FC236}">
              <a16:creationId xmlns:a16="http://schemas.microsoft.com/office/drawing/2014/main" id="{00000000-0008-0000-0600-00008D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textlink="">
      <xdr:nvSpPr>
        <xdr:cNvPr id="654" name="正方形/長方形 653">
          <a:extLst>
            <a:ext uri="{FF2B5EF4-FFF2-40B4-BE49-F238E27FC236}">
              <a16:creationId xmlns:a16="http://schemas.microsoft.com/office/drawing/2014/main" id="{00000000-0008-0000-0600-00008E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86</xdr:row>
      <xdr:rowOff>88900</xdr:rowOff>
    </xdr:from>
    <xdr:to>
      <xdr:col>85</xdr:col>
      <xdr:colOff>63500</xdr:colOff>
      <xdr:row>88</xdr:row>
      <xdr:rowOff>0</xdr:rowOff>
    </xdr:to>
    <xdr:sp textlink="">
      <xdr:nvSpPr>
        <xdr:cNvPr id="655" name="正方形/長方形 654">
          <a:extLst>
            <a:ext uri="{FF2B5EF4-FFF2-40B4-BE49-F238E27FC236}">
              <a16:creationId xmlns:a16="http://schemas.microsoft.com/office/drawing/2014/main" id="{00000000-0008-0000-0600-00008F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textlink="">
      <xdr:nvSpPr>
        <xdr:cNvPr id="656" name="正方形/長方形 655">
          <a:extLst>
            <a:ext uri="{FF2B5EF4-FFF2-40B4-BE49-F238E27FC236}">
              <a16:creationId xmlns:a16="http://schemas.microsoft.com/office/drawing/2014/main" id="{00000000-0008-0000-0600-000090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8" name="直線コネクタ 657">
          <a:extLst>
            <a:ext uri="{FF2B5EF4-FFF2-40B4-BE49-F238E27FC236}">
              <a16:creationId xmlns:a16="http://schemas.microsoft.com/office/drawing/2014/main" id="{00000000-0008-0000-0600-000092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59" name="直線コネクタ 658">
          <a:extLst>
            <a:ext uri="{FF2B5EF4-FFF2-40B4-BE49-F238E27FC236}">
              <a16:creationId xmlns:a16="http://schemas.microsoft.com/office/drawing/2014/main" id="{00000000-0008-0000-0600-000093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144434</xdr:rowOff>
    </xdr:from>
    <xdr:ext cx="595419" cy="259045"/>
    <xdr:sp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1850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94</xdr:row>
      <xdr:rowOff>160763</xdr:rowOff>
    </xdr:from>
    <xdr:ext cx="595419" cy="259045"/>
    <xdr:sp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5641</xdr:rowOff>
    </xdr:from>
    <xdr:ext cx="595419" cy="259045"/>
    <xdr:sp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91</xdr:row>
      <xdr:rowOff>21970</xdr:rowOff>
    </xdr:from>
    <xdr:ext cx="685572" cy="259045"/>
    <xdr:sp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760428" y="15623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38298</xdr:rowOff>
    </xdr:from>
    <xdr:ext cx="685572" cy="259045"/>
    <xdr:sp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760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textlink="">
      <xdr:nvSpPr>
        <xdr:cNvPr id="673" name="積立金グラフ枠">
          <a:extLst>
            <a:ext uri="{FF2B5EF4-FFF2-40B4-BE49-F238E27FC236}">
              <a16:creationId xmlns:a16="http://schemas.microsoft.com/office/drawing/2014/main" id="{00000000-0008-0000-0600-0000A1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89964</xdr:rowOff>
    </xdr:from>
    <xdr:to>
      <xdr:col>85</xdr:col>
      <xdr:colOff>126364</xdr:colOff>
      <xdr:row>99</xdr:row>
      <xdr:rowOff>97030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flipV="1">
          <a:off x="16317595" y="15520464"/>
          <a:ext cx="1269" cy="15501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100857</xdr:rowOff>
    </xdr:from>
    <xdr:ext cx="469744" cy="259045"/>
    <xdr:sp textlink="">
      <xdr:nvSpPr>
        <xdr:cNvPr id="675" name="積立金最小値テキスト">
          <a:extLst>
            <a:ext uri="{FF2B5EF4-FFF2-40B4-BE49-F238E27FC236}">
              <a16:creationId xmlns:a16="http://schemas.microsoft.com/office/drawing/2014/main" id="{00000000-0008-0000-0600-0000A3020000}"/>
            </a:ext>
          </a:extLst>
        </xdr:cNvPr>
        <xdr:cNvSpPr txBox="1"/>
      </xdr:nvSpPr>
      <xdr:spPr>
        <a:xfrm>
          <a:off x="16370300" y="17074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97030</xdr:rowOff>
    </xdr:from>
    <xdr:to>
      <xdr:col>86</xdr:col>
      <xdr:colOff>25400</xdr:colOff>
      <xdr:row>99</xdr:row>
      <xdr:rowOff>97030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6230600" y="17070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36641</xdr:rowOff>
    </xdr:from>
    <xdr:ext cx="690189" cy="259045"/>
    <xdr:sp textlink="">
      <xdr:nvSpPr>
        <xdr:cNvPr id="677" name="積立金最大値テキスト">
          <a:extLst>
            <a:ext uri="{FF2B5EF4-FFF2-40B4-BE49-F238E27FC236}">
              <a16:creationId xmlns:a16="http://schemas.microsoft.com/office/drawing/2014/main" id="{00000000-0008-0000-0600-0000A5020000}"/>
            </a:ext>
          </a:extLst>
        </xdr:cNvPr>
        <xdr:cNvSpPr txBox="1"/>
      </xdr:nvSpPr>
      <xdr:spPr>
        <a:xfrm>
          <a:off x="16370300" y="1529569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1,425,689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89964</xdr:rowOff>
    </xdr:from>
    <xdr:to>
      <xdr:col>86</xdr:col>
      <xdr:colOff>25400</xdr:colOff>
      <xdr:row>90</xdr:row>
      <xdr:rowOff>89964</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6230600" y="155204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99</xdr:row>
      <xdr:rowOff>82271</xdr:rowOff>
    </xdr:from>
    <xdr:to>
      <xdr:col>85</xdr:col>
      <xdr:colOff>127000</xdr:colOff>
      <xdr:row>99</xdr:row>
      <xdr:rowOff>86604</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flipV="1">
          <a:off x="15481300" y="17055821"/>
          <a:ext cx="838200" cy="4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162575</xdr:rowOff>
    </xdr:from>
    <xdr:ext cx="534377" cy="259045"/>
    <xdr:sp textlink="">
      <xdr:nvSpPr>
        <xdr:cNvPr id="680" name="積立金平均値テキスト">
          <a:extLst>
            <a:ext uri="{FF2B5EF4-FFF2-40B4-BE49-F238E27FC236}">
              <a16:creationId xmlns:a16="http://schemas.microsoft.com/office/drawing/2014/main" id="{00000000-0008-0000-0600-0000A8020000}"/>
            </a:ext>
          </a:extLst>
        </xdr:cNvPr>
        <xdr:cNvSpPr txBox="1"/>
      </xdr:nvSpPr>
      <xdr:spPr>
        <a:xfrm>
          <a:off x="16370300" y="167932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139698</xdr:rowOff>
    </xdr:from>
    <xdr:to>
      <xdr:col>85</xdr:col>
      <xdr:colOff>177800</xdr:colOff>
      <xdr:row>99</xdr:row>
      <xdr:rowOff>69848</xdr:rowOff>
    </xdr:to>
    <xdr:sp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6268700" y="16941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99</xdr:row>
      <xdr:rowOff>81361</xdr:rowOff>
    </xdr:from>
    <xdr:to>
      <xdr:col>81</xdr:col>
      <xdr:colOff>50800</xdr:colOff>
      <xdr:row>99</xdr:row>
      <xdr:rowOff>86604</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4592300" y="17054911"/>
          <a:ext cx="889000" cy="52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149273</xdr:rowOff>
    </xdr:from>
    <xdr:to>
      <xdr:col>81</xdr:col>
      <xdr:colOff>101600</xdr:colOff>
      <xdr:row>99</xdr:row>
      <xdr:rowOff>79423</xdr:rowOff>
    </xdr:to>
    <xdr:sp textlink="">
      <xdr:nvSpPr>
        <xdr:cNvPr id="683" name="フローチャート: 判断 682">
          <a:extLst>
            <a:ext uri="{FF2B5EF4-FFF2-40B4-BE49-F238E27FC236}">
              <a16:creationId xmlns:a16="http://schemas.microsoft.com/office/drawing/2014/main" id="{00000000-0008-0000-0600-0000AB020000}"/>
            </a:ext>
          </a:extLst>
        </xdr:cNvPr>
        <xdr:cNvSpPr/>
      </xdr:nvSpPr>
      <xdr:spPr>
        <a:xfrm>
          <a:off x="15430500" y="16951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95950</xdr:rowOff>
    </xdr:from>
    <xdr:ext cx="534377" cy="259045"/>
    <xdr:sp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5214111" y="16726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99</xdr:row>
      <xdr:rowOff>81361</xdr:rowOff>
    </xdr:from>
    <xdr:to>
      <xdr:col>76</xdr:col>
      <xdr:colOff>114300</xdr:colOff>
      <xdr:row>99</xdr:row>
      <xdr:rowOff>89429</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flipV="1">
          <a:off x="13703300" y="17054911"/>
          <a:ext cx="889000" cy="8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152371</xdr:rowOff>
    </xdr:from>
    <xdr:to>
      <xdr:col>76</xdr:col>
      <xdr:colOff>165100</xdr:colOff>
      <xdr:row>99</xdr:row>
      <xdr:rowOff>82521</xdr:rowOff>
    </xdr:to>
    <xdr:sp textlink="">
      <xdr:nvSpPr>
        <xdr:cNvPr id="686" name="フローチャート: 判断 685">
          <a:extLst>
            <a:ext uri="{FF2B5EF4-FFF2-40B4-BE49-F238E27FC236}">
              <a16:creationId xmlns:a16="http://schemas.microsoft.com/office/drawing/2014/main" id="{00000000-0008-0000-0600-0000AE020000}"/>
            </a:ext>
          </a:extLst>
        </xdr:cNvPr>
        <xdr:cNvSpPr/>
      </xdr:nvSpPr>
      <xdr:spPr>
        <a:xfrm>
          <a:off x="14541500" y="16954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99048</xdr:rowOff>
    </xdr:from>
    <xdr:ext cx="534377" cy="259045"/>
    <xdr:sp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4325111" y="16729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99</xdr:row>
      <xdr:rowOff>45765</xdr:rowOff>
    </xdr:from>
    <xdr:to>
      <xdr:col>71</xdr:col>
      <xdr:colOff>177800</xdr:colOff>
      <xdr:row>99</xdr:row>
      <xdr:rowOff>89429</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a:off x="12814300" y="17019315"/>
          <a:ext cx="889000" cy="436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138556</xdr:rowOff>
    </xdr:from>
    <xdr:to>
      <xdr:col>72</xdr:col>
      <xdr:colOff>38100</xdr:colOff>
      <xdr:row>99</xdr:row>
      <xdr:rowOff>68706</xdr:rowOff>
    </xdr:to>
    <xdr:sp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3652500" y="16940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85233</xdr:rowOff>
    </xdr:from>
    <xdr:ext cx="534377" cy="259045"/>
    <xdr:sp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3436111" y="16715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169525</xdr:rowOff>
    </xdr:from>
    <xdr:to>
      <xdr:col>67</xdr:col>
      <xdr:colOff>101600</xdr:colOff>
      <xdr:row>99</xdr:row>
      <xdr:rowOff>99675</xdr:rowOff>
    </xdr:to>
    <xdr:sp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2763500" y="16971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90802</xdr:rowOff>
    </xdr:from>
    <xdr:ext cx="534377" cy="259045"/>
    <xdr:sp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2547111" y="17064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99</xdr:row>
      <xdr:rowOff>31471</xdr:rowOff>
    </xdr:from>
    <xdr:to>
      <xdr:col>85</xdr:col>
      <xdr:colOff>177800</xdr:colOff>
      <xdr:row>99</xdr:row>
      <xdr:rowOff>133071</xdr:rowOff>
    </xdr:to>
    <xdr:sp textlink="">
      <xdr:nvSpPr>
        <xdr:cNvPr id="698" name="楕円 697">
          <a:extLst>
            <a:ext uri="{FF2B5EF4-FFF2-40B4-BE49-F238E27FC236}">
              <a16:creationId xmlns:a16="http://schemas.microsoft.com/office/drawing/2014/main" id="{00000000-0008-0000-0600-0000BA020000}"/>
            </a:ext>
          </a:extLst>
        </xdr:cNvPr>
        <xdr:cNvSpPr/>
      </xdr:nvSpPr>
      <xdr:spPr>
        <a:xfrm>
          <a:off x="16268700" y="17005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118125</xdr:rowOff>
    </xdr:from>
    <xdr:ext cx="534377" cy="259045"/>
    <xdr:sp textlink="">
      <xdr:nvSpPr>
        <xdr:cNvPr id="699" name="積立金該当値テキスト">
          <a:extLst>
            <a:ext uri="{FF2B5EF4-FFF2-40B4-BE49-F238E27FC236}">
              <a16:creationId xmlns:a16="http://schemas.microsoft.com/office/drawing/2014/main" id="{00000000-0008-0000-0600-0000BB020000}"/>
            </a:ext>
          </a:extLst>
        </xdr:cNvPr>
        <xdr:cNvSpPr txBox="1"/>
      </xdr:nvSpPr>
      <xdr:spPr>
        <a:xfrm>
          <a:off x="16370300" y="16920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99</xdr:row>
      <xdr:rowOff>35804</xdr:rowOff>
    </xdr:from>
    <xdr:to>
      <xdr:col>81</xdr:col>
      <xdr:colOff>101600</xdr:colOff>
      <xdr:row>99</xdr:row>
      <xdr:rowOff>137404</xdr:rowOff>
    </xdr:to>
    <xdr:sp textlink="">
      <xdr:nvSpPr>
        <xdr:cNvPr id="700" name="楕円 699">
          <a:extLst>
            <a:ext uri="{FF2B5EF4-FFF2-40B4-BE49-F238E27FC236}">
              <a16:creationId xmlns:a16="http://schemas.microsoft.com/office/drawing/2014/main" id="{00000000-0008-0000-0600-0000BC020000}"/>
            </a:ext>
          </a:extLst>
        </xdr:cNvPr>
        <xdr:cNvSpPr/>
      </xdr:nvSpPr>
      <xdr:spPr>
        <a:xfrm>
          <a:off x="15430500" y="17009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128531</xdr:rowOff>
    </xdr:from>
    <xdr:ext cx="534377" cy="259045"/>
    <xdr:sp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5214111" y="17102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99</xdr:row>
      <xdr:rowOff>30561</xdr:rowOff>
    </xdr:from>
    <xdr:to>
      <xdr:col>76</xdr:col>
      <xdr:colOff>165100</xdr:colOff>
      <xdr:row>99</xdr:row>
      <xdr:rowOff>132161</xdr:rowOff>
    </xdr:to>
    <xdr:sp textlink="">
      <xdr:nvSpPr>
        <xdr:cNvPr id="702" name="楕円 701">
          <a:extLst>
            <a:ext uri="{FF2B5EF4-FFF2-40B4-BE49-F238E27FC236}">
              <a16:creationId xmlns:a16="http://schemas.microsoft.com/office/drawing/2014/main" id="{00000000-0008-0000-0600-0000BE020000}"/>
            </a:ext>
          </a:extLst>
        </xdr:cNvPr>
        <xdr:cNvSpPr/>
      </xdr:nvSpPr>
      <xdr:spPr>
        <a:xfrm>
          <a:off x="14541500" y="17004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123288</xdr:rowOff>
    </xdr:from>
    <xdr:ext cx="534377" cy="259045"/>
    <xdr:sp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4325111" y="17096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99</xdr:row>
      <xdr:rowOff>38629</xdr:rowOff>
    </xdr:from>
    <xdr:to>
      <xdr:col>72</xdr:col>
      <xdr:colOff>38100</xdr:colOff>
      <xdr:row>99</xdr:row>
      <xdr:rowOff>140229</xdr:rowOff>
    </xdr:to>
    <xdr:sp textlink="">
      <xdr:nvSpPr>
        <xdr:cNvPr id="704" name="楕円 703">
          <a:extLst>
            <a:ext uri="{FF2B5EF4-FFF2-40B4-BE49-F238E27FC236}">
              <a16:creationId xmlns:a16="http://schemas.microsoft.com/office/drawing/2014/main" id="{00000000-0008-0000-0600-0000C0020000}"/>
            </a:ext>
          </a:extLst>
        </xdr:cNvPr>
        <xdr:cNvSpPr/>
      </xdr:nvSpPr>
      <xdr:spPr>
        <a:xfrm>
          <a:off x="13652500" y="17012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99</xdr:row>
      <xdr:rowOff>131356</xdr:rowOff>
    </xdr:from>
    <xdr:ext cx="469744" cy="259045"/>
    <xdr:sp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3468428" y="171049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166415</xdr:rowOff>
    </xdr:from>
    <xdr:to>
      <xdr:col>67</xdr:col>
      <xdr:colOff>101600</xdr:colOff>
      <xdr:row>99</xdr:row>
      <xdr:rowOff>96565</xdr:rowOff>
    </xdr:to>
    <xdr:sp textlink="">
      <xdr:nvSpPr>
        <xdr:cNvPr id="706" name="楕円 705">
          <a:extLst>
            <a:ext uri="{FF2B5EF4-FFF2-40B4-BE49-F238E27FC236}">
              <a16:creationId xmlns:a16="http://schemas.microsoft.com/office/drawing/2014/main" id="{00000000-0008-0000-0600-0000C2020000}"/>
            </a:ext>
          </a:extLst>
        </xdr:cNvPr>
        <xdr:cNvSpPr/>
      </xdr:nvSpPr>
      <xdr:spPr>
        <a:xfrm>
          <a:off x="12763500" y="16968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113092</xdr:rowOff>
    </xdr:from>
    <xdr:ext cx="534377" cy="259045"/>
    <xdr:sp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547111" y="167437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textlink="">
      <xdr:nvSpPr>
        <xdr:cNvPr id="708" name="正方形/長方形 707">
          <a:extLst>
            <a:ext uri="{FF2B5EF4-FFF2-40B4-BE49-F238E27FC236}">
              <a16:creationId xmlns:a16="http://schemas.microsoft.com/office/drawing/2014/main" id="{00000000-0008-0000-0600-0000C4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textlink="">
      <xdr:nvSpPr>
        <xdr:cNvPr id="709" name="正方形/長方形 708">
          <a:extLst>
            <a:ext uri="{FF2B5EF4-FFF2-40B4-BE49-F238E27FC236}">
              <a16:creationId xmlns:a16="http://schemas.microsoft.com/office/drawing/2014/main" id="{00000000-0008-0000-0600-0000C5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textlink="">
      <xdr:nvSpPr>
        <xdr:cNvPr id="710" name="正方形/長方形 709">
          <a:extLst>
            <a:ext uri="{FF2B5EF4-FFF2-40B4-BE49-F238E27FC236}">
              <a16:creationId xmlns:a16="http://schemas.microsoft.com/office/drawing/2014/main" id="{00000000-0008-0000-0600-0000C6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textlink="">
      <xdr:nvSpPr>
        <xdr:cNvPr id="711" name="正方形/長方形 710">
          <a:extLst>
            <a:ext uri="{FF2B5EF4-FFF2-40B4-BE49-F238E27FC236}">
              <a16:creationId xmlns:a16="http://schemas.microsoft.com/office/drawing/2014/main" id="{00000000-0008-0000-0600-0000C7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textlink="">
      <xdr:nvSpPr>
        <xdr:cNvPr id="712" name="正方形/長方形 711">
          <a:extLst>
            <a:ext uri="{FF2B5EF4-FFF2-40B4-BE49-F238E27FC236}">
              <a16:creationId xmlns:a16="http://schemas.microsoft.com/office/drawing/2014/main" id="{00000000-0008-0000-0600-0000C8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textlink="">
      <xdr:nvSpPr>
        <xdr:cNvPr id="713" name="正方形/長方形 712">
          <a:extLst>
            <a:ext uri="{FF2B5EF4-FFF2-40B4-BE49-F238E27FC236}">
              <a16:creationId xmlns:a16="http://schemas.microsoft.com/office/drawing/2014/main" id="{00000000-0008-0000-0600-0000C9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26</xdr:row>
      <xdr:rowOff>88900</xdr:rowOff>
    </xdr:from>
    <xdr:to>
      <xdr:col>116</xdr:col>
      <xdr:colOff>0</xdr:colOff>
      <xdr:row>28</xdr:row>
      <xdr:rowOff>0</xdr:rowOff>
    </xdr:to>
    <xdr:sp textlink="">
      <xdr:nvSpPr>
        <xdr:cNvPr id="714" name="正方形/長方形 713">
          <a:extLst>
            <a:ext uri="{FF2B5EF4-FFF2-40B4-BE49-F238E27FC236}">
              <a16:creationId xmlns:a16="http://schemas.microsoft.com/office/drawing/2014/main" id="{00000000-0008-0000-0600-0000CA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textlink="">
      <xdr:nvSpPr>
        <xdr:cNvPr id="715" name="正方形/長方形 714">
          <a:extLst>
            <a:ext uri="{FF2B5EF4-FFF2-40B4-BE49-F238E27FC236}">
              <a16:creationId xmlns:a16="http://schemas.microsoft.com/office/drawing/2014/main" id="{00000000-0008-0000-0600-0000CB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29</xdr:row>
      <xdr:rowOff>38299</xdr:rowOff>
    </xdr:from>
    <xdr:ext cx="595419" cy="259045"/>
    <xdr:sp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692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textlink="">
      <xdr:nvSpPr>
        <xdr:cNvPr id="732" name="投資及び出資金グラフ枠">
          <a:extLst>
            <a:ext uri="{FF2B5EF4-FFF2-40B4-BE49-F238E27FC236}">
              <a16:creationId xmlns:a16="http://schemas.microsoft.com/office/drawing/2014/main" id="{00000000-0008-0000-0600-0000DC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89996</xdr:rowOff>
    </xdr:from>
    <xdr:to>
      <xdr:col>116</xdr:col>
      <xdr:colOff>62864</xdr:colOff>
      <xdr:row>39</xdr:row>
      <xdr:rowOff>98878</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flipV="1">
          <a:off x="22159595" y="5233496"/>
          <a:ext cx="1269" cy="15519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textlink="">
      <xdr:nvSpPr>
        <xdr:cNvPr id="734" name="投資及び出資金最小値テキスト">
          <a:extLst>
            <a:ext uri="{FF2B5EF4-FFF2-40B4-BE49-F238E27FC236}">
              <a16:creationId xmlns:a16="http://schemas.microsoft.com/office/drawing/2014/main" id="{00000000-0008-0000-0600-0000DE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36673</xdr:rowOff>
    </xdr:from>
    <xdr:ext cx="534377" cy="259045"/>
    <xdr:sp textlink="">
      <xdr:nvSpPr>
        <xdr:cNvPr id="736" name="投資及び出資金最大値テキスト">
          <a:extLst>
            <a:ext uri="{FF2B5EF4-FFF2-40B4-BE49-F238E27FC236}">
              <a16:creationId xmlns:a16="http://schemas.microsoft.com/office/drawing/2014/main" id="{00000000-0008-0000-0600-0000E0020000}"/>
            </a:ext>
          </a:extLst>
        </xdr:cNvPr>
        <xdr:cNvSpPr txBox="1"/>
      </xdr:nvSpPr>
      <xdr:spPr>
        <a:xfrm>
          <a:off x="22212300" y="5008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89996</xdr:rowOff>
    </xdr:from>
    <xdr:to>
      <xdr:col>116</xdr:col>
      <xdr:colOff>152400</xdr:colOff>
      <xdr:row>30</xdr:row>
      <xdr:rowOff>89996</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22072600" y="52334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91384</xdr:rowOff>
    </xdr:from>
    <xdr:to>
      <xdr:col>116</xdr:col>
      <xdr:colOff>63500</xdr:colOff>
      <xdr:row>39</xdr:row>
      <xdr:rowOff>98878</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flipV="1">
          <a:off x="21323300" y="6606484"/>
          <a:ext cx="838200" cy="178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106793</xdr:rowOff>
    </xdr:from>
    <xdr:ext cx="469744" cy="259045"/>
    <xdr:sp textlink="">
      <xdr:nvSpPr>
        <xdr:cNvPr id="739" name="投資及び出資金平均値テキスト">
          <a:extLst>
            <a:ext uri="{FF2B5EF4-FFF2-40B4-BE49-F238E27FC236}">
              <a16:creationId xmlns:a16="http://schemas.microsoft.com/office/drawing/2014/main" id="{00000000-0008-0000-0600-0000E3020000}"/>
            </a:ext>
          </a:extLst>
        </xdr:cNvPr>
        <xdr:cNvSpPr txBox="1"/>
      </xdr:nvSpPr>
      <xdr:spPr>
        <a:xfrm>
          <a:off x="22212300" y="66218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128366</xdr:rowOff>
    </xdr:from>
    <xdr:to>
      <xdr:col>116</xdr:col>
      <xdr:colOff>114300</xdr:colOff>
      <xdr:row>39</xdr:row>
      <xdr:rowOff>58516</xdr:rowOff>
    </xdr:to>
    <xdr:sp textlink="">
      <xdr:nvSpPr>
        <xdr:cNvPr id="740" name="フローチャート: 判断 739">
          <a:extLst>
            <a:ext uri="{FF2B5EF4-FFF2-40B4-BE49-F238E27FC236}">
              <a16:creationId xmlns:a16="http://schemas.microsoft.com/office/drawing/2014/main" id="{00000000-0008-0000-0600-0000E4020000}"/>
            </a:ext>
          </a:extLst>
        </xdr:cNvPr>
        <xdr:cNvSpPr/>
      </xdr:nvSpPr>
      <xdr:spPr>
        <a:xfrm>
          <a:off x="22110700" y="6643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141412</xdr:rowOff>
    </xdr:from>
    <xdr:to>
      <xdr:col>112</xdr:col>
      <xdr:colOff>38100</xdr:colOff>
      <xdr:row>39</xdr:row>
      <xdr:rowOff>71562</xdr:rowOff>
    </xdr:to>
    <xdr:sp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21272500" y="66565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88090</xdr:rowOff>
    </xdr:from>
    <xdr:ext cx="469744" cy="259045"/>
    <xdr:sp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1088428" y="6431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153806</xdr:rowOff>
    </xdr:from>
    <xdr:to>
      <xdr:col>107</xdr:col>
      <xdr:colOff>101600</xdr:colOff>
      <xdr:row>39</xdr:row>
      <xdr:rowOff>83956</xdr:rowOff>
    </xdr:to>
    <xdr:sp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20383500" y="6668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100483</xdr:rowOff>
    </xdr:from>
    <xdr:ext cx="469744" cy="259045"/>
    <xdr:sp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0199428" y="6444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155896</xdr:rowOff>
    </xdr:from>
    <xdr:to>
      <xdr:col>102</xdr:col>
      <xdr:colOff>165100</xdr:colOff>
      <xdr:row>39</xdr:row>
      <xdr:rowOff>86046</xdr:rowOff>
    </xdr:to>
    <xdr:sp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19494500" y="6670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102573</xdr:rowOff>
    </xdr:from>
    <xdr:ext cx="469744" cy="259045"/>
    <xdr:sp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310428" y="6446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2228</xdr:rowOff>
    </xdr:from>
    <xdr:to>
      <xdr:col>98</xdr:col>
      <xdr:colOff>38100</xdr:colOff>
      <xdr:row>39</xdr:row>
      <xdr:rowOff>103828</xdr:rowOff>
    </xdr:to>
    <xdr:sp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18605500" y="6688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120355</xdr:rowOff>
    </xdr:from>
    <xdr:ext cx="469744" cy="259045"/>
    <xdr:sp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8421428" y="6464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40584</xdr:rowOff>
    </xdr:from>
    <xdr:to>
      <xdr:col>116</xdr:col>
      <xdr:colOff>114300</xdr:colOff>
      <xdr:row>38</xdr:row>
      <xdr:rowOff>142184</xdr:rowOff>
    </xdr:to>
    <xdr:sp textlink="">
      <xdr:nvSpPr>
        <xdr:cNvPr id="757" name="楕円 756">
          <a:extLst>
            <a:ext uri="{FF2B5EF4-FFF2-40B4-BE49-F238E27FC236}">
              <a16:creationId xmlns:a16="http://schemas.microsoft.com/office/drawing/2014/main" id="{00000000-0008-0000-0600-0000F5020000}"/>
            </a:ext>
          </a:extLst>
        </xdr:cNvPr>
        <xdr:cNvSpPr/>
      </xdr:nvSpPr>
      <xdr:spPr>
        <a:xfrm>
          <a:off x="22110700" y="6555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63461</xdr:rowOff>
    </xdr:from>
    <xdr:ext cx="534377" cy="259045"/>
    <xdr:sp textlink="">
      <xdr:nvSpPr>
        <xdr:cNvPr id="758" name="投資及び出資金該当値テキスト">
          <a:extLst>
            <a:ext uri="{FF2B5EF4-FFF2-40B4-BE49-F238E27FC236}">
              <a16:creationId xmlns:a16="http://schemas.microsoft.com/office/drawing/2014/main" id="{00000000-0008-0000-0600-0000F6020000}"/>
            </a:ext>
          </a:extLst>
        </xdr:cNvPr>
        <xdr:cNvSpPr txBox="1"/>
      </xdr:nvSpPr>
      <xdr:spPr>
        <a:xfrm>
          <a:off x="22212300" y="6407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textlink="">
      <xdr:nvSpPr>
        <xdr:cNvPr id="759" name="楕円 758">
          <a:extLst>
            <a:ext uri="{FF2B5EF4-FFF2-40B4-BE49-F238E27FC236}">
              <a16:creationId xmlns:a16="http://schemas.microsoft.com/office/drawing/2014/main" id="{00000000-0008-0000-0600-0000F702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textlink="">
      <xdr:nvSpPr>
        <xdr:cNvPr id="761" name="楕円 760">
          <a:extLst>
            <a:ext uri="{FF2B5EF4-FFF2-40B4-BE49-F238E27FC236}">
              <a16:creationId xmlns:a16="http://schemas.microsoft.com/office/drawing/2014/main" id="{00000000-0008-0000-0600-0000F902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textlink="">
      <xdr:nvSpPr>
        <xdr:cNvPr id="763" name="楕円 762">
          <a:extLst>
            <a:ext uri="{FF2B5EF4-FFF2-40B4-BE49-F238E27FC236}">
              <a16:creationId xmlns:a16="http://schemas.microsoft.com/office/drawing/2014/main" id="{00000000-0008-0000-0600-0000FB02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textlink="">
      <xdr:nvSpPr>
        <xdr:cNvPr id="765" name="楕円 764">
          <a:extLst>
            <a:ext uri="{FF2B5EF4-FFF2-40B4-BE49-F238E27FC236}">
              <a16:creationId xmlns:a16="http://schemas.microsoft.com/office/drawing/2014/main" id="{00000000-0008-0000-0600-0000FD02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textlink="">
      <xdr:nvSpPr>
        <xdr:cNvPr id="767" name="正方形/長方形 766">
          <a:extLst>
            <a:ext uri="{FF2B5EF4-FFF2-40B4-BE49-F238E27FC236}">
              <a16:creationId xmlns:a16="http://schemas.microsoft.com/office/drawing/2014/main" id="{00000000-0008-0000-0600-0000FF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textlink="">
      <xdr:nvSpPr>
        <xdr:cNvPr id="768" name="正方形/長方形 767">
          <a:extLst>
            <a:ext uri="{FF2B5EF4-FFF2-40B4-BE49-F238E27FC236}">
              <a16:creationId xmlns:a16="http://schemas.microsoft.com/office/drawing/2014/main" id="{00000000-0008-0000-0600-000000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textlink="">
      <xdr:nvSpPr>
        <xdr:cNvPr id="769" name="正方形/長方形 768">
          <a:extLst>
            <a:ext uri="{FF2B5EF4-FFF2-40B4-BE49-F238E27FC236}">
              <a16:creationId xmlns:a16="http://schemas.microsoft.com/office/drawing/2014/main" id="{00000000-0008-0000-0600-000001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textlink="">
      <xdr:nvSpPr>
        <xdr:cNvPr id="770" name="正方形/長方形 769">
          <a:extLst>
            <a:ext uri="{FF2B5EF4-FFF2-40B4-BE49-F238E27FC236}">
              <a16:creationId xmlns:a16="http://schemas.microsoft.com/office/drawing/2014/main" id="{00000000-0008-0000-0600-000002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textlink="">
      <xdr:nvSpPr>
        <xdr:cNvPr id="771" name="正方形/長方形 770">
          <a:extLst>
            <a:ext uri="{FF2B5EF4-FFF2-40B4-BE49-F238E27FC236}">
              <a16:creationId xmlns:a16="http://schemas.microsoft.com/office/drawing/2014/main" id="{00000000-0008-0000-0600-000003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textlink="">
      <xdr:nvSpPr>
        <xdr:cNvPr id="772" name="正方形/長方形 771">
          <a:extLst>
            <a:ext uri="{FF2B5EF4-FFF2-40B4-BE49-F238E27FC236}">
              <a16:creationId xmlns:a16="http://schemas.microsoft.com/office/drawing/2014/main" id="{00000000-0008-0000-0600-000004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46</xdr:row>
      <xdr:rowOff>88900</xdr:rowOff>
    </xdr:from>
    <xdr:to>
      <xdr:col>116</xdr:col>
      <xdr:colOff>0</xdr:colOff>
      <xdr:row>48</xdr:row>
      <xdr:rowOff>0</xdr:rowOff>
    </xdr:to>
    <xdr:sp textlink="">
      <xdr:nvSpPr>
        <xdr:cNvPr id="773" name="正方形/長方形 772">
          <a:extLst>
            <a:ext uri="{FF2B5EF4-FFF2-40B4-BE49-F238E27FC236}">
              <a16:creationId xmlns:a16="http://schemas.microsoft.com/office/drawing/2014/main" id="{00000000-0008-0000-0600-000005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textlink="">
      <xdr:nvSpPr>
        <xdr:cNvPr id="774" name="正方形/長方形 773">
          <a:extLst>
            <a:ext uri="{FF2B5EF4-FFF2-40B4-BE49-F238E27FC236}">
              <a16:creationId xmlns:a16="http://schemas.microsoft.com/office/drawing/2014/main" id="{00000000-0008-0000-0600-000006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textlink="">
      <xdr:nvSpPr>
        <xdr:cNvPr id="789" name="貸付金グラフ枠">
          <a:extLst>
            <a:ext uri="{FF2B5EF4-FFF2-40B4-BE49-F238E27FC236}">
              <a16:creationId xmlns:a16="http://schemas.microsoft.com/office/drawing/2014/main" id="{00000000-0008-0000-06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9607</xdr:rowOff>
    </xdr:from>
    <xdr:to>
      <xdr:col>116</xdr:col>
      <xdr:colOff>62864</xdr:colOff>
      <xdr:row>59</xdr:row>
      <xdr:rowOff>44450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flipV="1">
          <a:off x="22159595" y="8753557"/>
          <a:ext cx="1269" cy="14064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textlink="">
      <xdr:nvSpPr>
        <xdr:cNvPr id="791" name="貸付金最小値テキスト">
          <a:extLst>
            <a:ext uri="{FF2B5EF4-FFF2-40B4-BE49-F238E27FC236}">
              <a16:creationId xmlns:a16="http://schemas.microsoft.com/office/drawing/2014/main" id="{00000000-0008-0000-0600-000017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127734</xdr:rowOff>
    </xdr:from>
    <xdr:ext cx="534377" cy="259045"/>
    <xdr:sp textlink="">
      <xdr:nvSpPr>
        <xdr:cNvPr id="793" name="貸付金最大値テキスト">
          <a:extLst>
            <a:ext uri="{FF2B5EF4-FFF2-40B4-BE49-F238E27FC236}">
              <a16:creationId xmlns:a16="http://schemas.microsoft.com/office/drawing/2014/main" id="{00000000-0008-0000-0600-000019030000}"/>
            </a:ext>
          </a:extLst>
        </xdr:cNvPr>
        <xdr:cNvSpPr txBox="1"/>
      </xdr:nvSpPr>
      <xdr:spPr>
        <a:xfrm>
          <a:off x="22212300" y="8528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73,829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9607</xdr:rowOff>
    </xdr:from>
    <xdr:to>
      <xdr:col>116</xdr:col>
      <xdr:colOff>152400</xdr:colOff>
      <xdr:row>51</xdr:row>
      <xdr:rowOff>9607</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22072600" y="8753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44450</xdr:rowOff>
    </xdr:from>
    <xdr:to>
      <xdr:col>116</xdr:col>
      <xdr:colOff>63500</xdr:colOff>
      <xdr:row>59</xdr:row>
      <xdr:rowOff>44450</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21323300" y="10160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129817</xdr:rowOff>
    </xdr:from>
    <xdr:ext cx="469744" cy="259045"/>
    <xdr:sp textlink="">
      <xdr:nvSpPr>
        <xdr:cNvPr id="796" name="貸付金平均値テキスト">
          <a:extLst>
            <a:ext uri="{FF2B5EF4-FFF2-40B4-BE49-F238E27FC236}">
              <a16:creationId xmlns:a16="http://schemas.microsoft.com/office/drawing/2014/main" id="{00000000-0008-0000-0600-00001C030000}"/>
            </a:ext>
          </a:extLst>
        </xdr:cNvPr>
        <xdr:cNvSpPr txBox="1"/>
      </xdr:nvSpPr>
      <xdr:spPr>
        <a:xfrm>
          <a:off x="22212300" y="99024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106940</xdr:rowOff>
    </xdr:from>
    <xdr:to>
      <xdr:col>116</xdr:col>
      <xdr:colOff>114300</xdr:colOff>
      <xdr:row>59</xdr:row>
      <xdr:rowOff>37090</xdr:rowOff>
    </xdr:to>
    <xdr:sp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22110700" y="10051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44450</xdr:rowOff>
    </xdr:from>
    <xdr:to>
      <xdr:col>111</xdr:col>
      <xdr:colOff>177800</xdr:colOff>
      <xdr:row>59</xdr:row>
      <xdr:rowOff>44450</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0434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110312</xdr:rowOff>
    </xdr:from>
    <xdr:to>
      <xdr:col>112</xdr:col>
      <xdr:colOff>38100</xdr:colOff>
      <xdr:row>59</xdr:row>
      <xdr:rowOff>40462</xdr:rowOff>
    </xdr:to>
    <xdr:sp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21272500" y="10054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56989</xdr:rowOff>
    </xdr:from>
    <xdr:ext cx="469744" cy="259045"/>
    <xdr:sp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1088428" y="9829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44183</xdr:rowOff>
    </xdr:from>
    <xdr:to>
      <xdr:col>107</xdr:col>
      <xdr:colOff>50800</xdr:colOff>
      <xdr:row>59</xdr:row>
      <xdr:rowOff>44450</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19545300" y="10159733"/>
          <a:ext cx="889000" cy="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110560</xdr:rowOff>
    </xdr:from>
    <xdr:to>
      <xdr:col>107</xdr:col>
      <xdr:colOff>101600</xdr:colOff>
      <xdr:row>59</xdr:row>
      <xdr:rowOff>40710</xdr:rowOff>
    </xdr:to>
    <xdr:sp textlink="">
      <xdr:nvSpPr>
        <xdr:cNvPr id="802" name="フローチャート: 判断 801">
          <a:extLst>
            <a:ext uri="{FF2B5EF4-FFF2-40B4-BE49-F238E27FC236}">
              <a16:creationId xmlns:a16="http://schemas.microsoft.com/office/drawing/2014/main" id="{00000000-0008-0000-0600-000022030000}"/>
            </a:ext>
          </a:extLst>
        </xdr:cNvPr>
        <xdr:cNvSpPr/>
      </xdr:nvSpPr>
      <xdr:spPr>
        <a:xfrm>
          <a:off x="20383500" y="10054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57237</xdr:rowOff>
    </xdr:from>
    <xdr:ext cx="469744" cy="259045"/>
    <xdr:sp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199428" y="9829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140348</xdr:rowOff>
    </xdr:from>
    <xdr:to>
      <xdr:col>102</xdr:col>
      <xdr:colOff>114300</xdr:colOff>
      <xdr:row>59</xdr:row>
      <xdr:rowOff>44183</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18656300" y="10084448"/>
          <a:ext cx="889000" cy="75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108750</xdr:rowOff>
    </xdr:from>
    <xdr:to>
      <xdr:col>102</xdr:col>
      <xdr:colOff>165100</xdr:colOff>
      <xdr:row>59</xdr:row>
      <xdr:rowOff>38900</xdr:rowOff>
    </xdr:to>
    <xdr:sp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19494500" y="10052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55427</xdr:rowOff>
    </xdr:from>
    <xdr:ext cx="469744" cy="259045"/>
    <xdr:sp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19310428" y="9828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103816</xdr:rowOff>
    </xdr:from>
    <xdr:to>
      <xdr:col>98</xdr:col>
      <xdr:colOff>38100</xdr:colOff>
      <xdr:row>59</xdr:row>
      <xdr:rowOff>33966</xdr:rowOff>
    </xdr:to>
    <xdr:sp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18605500" y="10047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25093</xdr:rowOff>
    </xdr:from>
    <xdr:ext cx="469744" cy="259045"/>
    <xdr:sp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8421428" y="10140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165100</xdr:rowOff>
    </xdr:from>
    <xdr:to>
      <xdr:col>116</xdr:col>
      <xdr:colOff>114300</xdr:colOff>
      <xdr:row>59</xdr:row>
      <xdr:rowOff>95250</xdr:rowOff>
    </xdr:to>
    <xdr:sp textlink="">
      <xdr:nvSpPr>
        <xdr:cNvPr id="814" name="楕円 813">
          <a:extLst>
            <a:ext uri="{FF2B5EF4-FFF2-40B4-BE49-F238E27FC236}">
              <a16:creationId xmlns:a16="http://schemas.microsoft.com/office/drawing/2014/main" id="{00000000-0008-0000-0600-00002E030000}"/>
            </a:ext>
          </a:extLst>
        </xdr:cNvPr>
        <xdr:cNvSpPr/>
      </xdr:nvSpPr>
      <xdr:spPr>
        <a:xfrm>
          <a:off x="22110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85367</xdr:rowOff>
    </xdr:from>
    <xdr:ext cx="249299" cy="259045"/>
    <xdr:sp textlink="">
      <xdr:nvSpPr>
        <xdr:cNvPr id="815" name="貸付金該当値テキスト">
          <a:extLst>
            <a:ext uri="{FF2B5EF4-FFF2-40B4-BE49-F238E27FC236}">
              <a16:creationId xmlns:a16="http://schemas.microsoft.com/office/drawing/2014/main" id="{00000000-0008-0000-0600-00002F030000}"/>
            </a:ext>
          </a:extLst>
        </xdr:cNvPr>
        <xdr:cNvSpPr txBox="1"/>
      </xdr:nvSpPr>
      <xdr:spPr>
        <a:xfrm>
          <a:off x="22212300" y="100294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165100</xdr:rowOff>
    </xdr:from>
    <xdr:to>
      <xdr:col>112</xdr:col>
      <xdr:colOff>38100</xdr:colOff>
      <xdr:row>59</xdr:row>
      <xdr:rowOff>95250</xdr:rowOff>
    </xdr:to>
    <xdr:sp textlink="">
      <xdr:nvSpPr>
        <xdr:cNvPr id="816" name="楕円 815">
          <a:extLst>
            <a:ext uri="{FF2B5EF4-FFF2-40B4-BE49-F238E27FC236}">
              <a16:creationId xmlns:a16="http://schemas.microsoft.com/office/drawing/2014/main" id="{00000000-0008-0000-0600-000030030000}"/>
            </a:ext>
          </a:extLst>
        </xdr:cNvPr>
        <xdr:cNvSpPr/>
      </xdr:nvSpPr>
      <xdr:spPr>
        <a:xfrm>
          <a:off x="2127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86377</xdr:rowOff>
    </xdr:from>
    <xdr:ext cx="249299" cy="259045"/>
    <xdr:sp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1198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165100</xdr:rowOff>
    </xdr:from>
    <xdr:to>
      <xdr:col>107</xdr:col>
      <xdr:colOff>101600</xdr:colOff>
      <xdr:row>59</xdr:row>
      <xdr:rowOff>95250</xdr:rowOff>
    </xdr:to>
    <xdr:sp textlink="">
      <xdr:nvSpPr>
        <xdr:cNvPr id="818" name="楕円 817">
          <a:extLst>
            <a:ext uri="{FF2B5EF4-FFF2-40B4-BE49-F238E27FC236}">
              <a16:creationId xmlns:a16="http://schemas.microsoft.com/office/drawing/2014/main" id="{00000000-0008-0000-0600-000032030000}"/>
            </a:ext>
          </a:extLst>
        </xdr:cNvPr>
        <xdr:cNvSpPr/>
      </xdr:nvSpPr>
      <xdr:spPr>
        <a:xfrm>
          <a:off x="2038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86377</xdr:rowOff>
    </xdr:from>
    <xdr:ext cx="249299" cy="259045"/>
    <xdr:sp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0309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164833</xdr:rowOff>
    </xdr:from>
    <xdr:to>
      <xdr:col>102</xdr:col>
      <xdr:colOff>165100</xdr:colOff>
      <xdr:row>59</xdr:row>
      <xdr:rowOff>94983</xdr:rowOff>
    </xdr:to>
    <xdr:sp textlink="">
      <xdr:nvSpPr>
        <xdr:cNvPr id="820" name="楕円 819">
          <a:extLst>
            <a:ext uri="{FF2B5EF4-FFF2-40B4-BE49-F238E27FC236}">
              <a16:creationId xmlns:a16="http://schemas.microsoft.com/office/drawing/2014/main" id="{00000000-0008-0000-0600-000034030000}"/>
            </a:ext>
          </a:extLst>
        </xdr:cNvPr>
        <xdr:cNvSpPr/>
      </xdr:nvSpPr>
      <xdr:spPr>
        <a:xfrm>
          <a:off x="19494500" y="10108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59</xdr:row>
      <xdr:rowOff>86110</xdr:rowOff>
    </xdr:from>
    <xdr:ext cx="313932" cy="259045"/>
    <xdr:sp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9388333" y="1020166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89548</xdr:rowOff>
    </xdr:from>
    <xdr:to>
      <xdr:col>98</xdr:col>
      <xdr:colOff>38100</xdr:colOff>
      <xdr:row>59</xdr:row>
      <xdr:rowOff>19698</xdr:rowOff>
    </xdr:to>
    <xdr:sp textlink="">
      <xdr:nvSpPr>
        <xdr:cNvPr id="822" name="楕円 821">
          <a:extLst>
            <a:ext uri="{FF2B5EF4-FFF2-40B4-BE49-F238E27FC236}">
              <a16:creationId xmlns:a16="http://schemas.microsoft.com/office/drawing/2014/main" id="{00000000-0008-0000-0600-000036030000}"/>
            </a:ext>
          </a:extLst>
        </xdr:cNvPr>
        <xdr:cNvSpPr/>
      </xdr:nvSpPr>
      <xdr:spPr>
        <a:xfrm>
          <a:off x="18605500" y="10033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36225</xdr:rowOff>
    </xdr:from>
    <xdr:ext cx="469744" cy="259045"/>
    <xdr:sp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421428" y="98088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textlink="">
      <xdr:nvSpPr>
        <xdr:cNvPr id="824" name="正方形/長方形 823">
          <a:extLst>
            <a:ext uri="{FF2B5EF4-FFF2-40B4-BE49-F238E27FC236}">
              <a16:creationId xmlns:a16="http://schemas.microsoft.com/office/drawing/2014/main" id="{00000000-0008-0000-0600-000038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textlink="">
      <xdr:nvSpPr>
        <xdr:cNvPr id="825" name="正方形/長方形 824">
          <a:extLst>
            <a:ext uri="{FF2B5EF4-FFF2-40B4-BE49-F238E27FC236}">
              <a16:creationId xmlns:a16="http://schemas.microsoft.com/office/drawing/2014/main" id="{00000000-0008-0000-0600-000039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textlink="">
      <xdr:nvSpPr>
        <xdr:cNvPr id="826" name="正方形/長方形 825">
          <a:extLst>
            <a:ext uri="{FF2B5EF4-FFF2-40B4-BE49-F238E27FC236}">
              <a16:creationId xmlns:a16="http://schemas.microsoft.com/office/drawing/2014/main" id="{00000000-0008-0000-0600-00003A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textlink="">
      <xdr:nvSpPr>
        <xdr:cNvPr id="827" name="正方形/長方形 826">
          <a:extLst>
            <a:ext uri="{FF2B5EF4-FFF2-40B4-BE49-F238E27FC236}">
              <a16:creationId xmlns:a16="http://schemas.microsoft.com/office/drawing/2014/main" id="{00000000-0008-0000-0600-00003B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textlink="">
      <xdr:nvSpPr>
        <xdr:cNvPr id="828" name="正方形/長方形 827">
          <a:extLst>
            <a:ext uri="{FF2B5EF4-FFF2-40B4-BE49-F238E27FC236}">
              <a16:creationId xmlns:a16="http://schemas.microsoft.com/office/drawing/2014/main" id="{00000000-0008-0000-0600-00003C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textlink="">
      <xdr:nvSpPr>
        <xdr:cNvPr id="829" name="正方形/長方形 828">
          <a:extLst>
            <a:ext uri="{FF2B5EF4-FFF2-40B4-BE49-F238E27FC236}">
              <a16:creationId xmlns:a16="http://schemas.microsoft.com/office/drawing/2014/main" id="{00000000-0008-0000-0600-00003D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66</xdr:row>
      <xdr:rowOff>88900</xdr:rowOff>
    </xdr:from>
    <xdr:to>
      <xdr:col>116</xdr:col>
      <xdr:colOff>0</xdr:colOff>
      <xdr:row>68</xdr:row>
      <xdr:rowOff>0</xdr:rowOff>
    </xdr:to>
    <xdr:sp textlink="">
      <xdr:nvSpPr>
        <xdr:cNvPr id="830" name="正方形/長方形 829">
          <a:extLst>
            <a:ext uri="{FF2B5EF4-FFF2-40B4-BE49-F238E27FC236}">
              <a16:creationId xmlns:a16="http://schemas.microsoft.com/office/drawing/2014/main" id="{00000000-0008-0000-0600-00003E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textlink="">
      <xdr:nvSpPr>
        <xdr:cNvPr id="831" name="正方形/長方形 830">
          <a:extLst>
            <a:ext uri="{FF2B5EF4-FFF2-40B4-BE49-F238E27FC236}">
              <a16:creationId xmlns:a16="http://schemas.microsoft.com/office/drawing/2014/main" id="{00000000-0008-0000-0600-00003F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79</xdr:row>
      <xdr:rowOff>44450</xdr:rowOff>
    </xdr:from>
    <xdr:to>
      <xdr:col>120</xdr:col>
      <xdr:colOff>114300</xdr:colOff>
      <xdr:row>79</xdr:row>
      <xdr:rowOff>44450</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78</xdr:row>
      <xdr:rowOff>73677</xdr:rowOff>
    </xdr:from>
    <xdr:ext cx="248786" cy="259045"/>
    <xdr:sp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8039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73</xdr:row>
      <xdr:rowOff>168927</xdr:rowOff>
    </xdr:from>
    <xdr:ext cx="595419" cy="259045"/>
    <xdr:sp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7692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130827</xdr:rowOff>
    </xdr:from>
    <xdr:ext cx="595419" cy="259045"/>
    <xdr:sp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7692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textlink="">
      <xdr:nvSpPr>
        <xdr:cNvPr id="846" name="繰出金グラフ枠">
          <a:extLst>
            <a:ext uri="{FF2B5EF4-FFF2-40B4-BE49-F238E27FC236}">
              <a16:creationId xmlns:a16="http://schemas.microsoft.com/office/drawing/2014/main" id="{00000000-0008-0000-0600-00004E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74</xdr:row>
      <xdr:rowOff>40891</xdr:rowOff>
    </xdr:from>
    <xdr:to>
      <xdr:col>116</xdr:col>
      <xdr:colOff>62864</xdr:colOff>
      <xdr:row>78</xdr:row>
      <xdr:rowOff>65252</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flipV="1">
          <a:off x="22159595" y="12728191"/>
          <a:ext cx="1269" cy="7101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69079</xdr:rowOff>
    </xdr:from>
    <xdr:ext cx="534377" cy="259045"/>
    <xdr:sp textlink="">
      <xdr:nvSpPr>
        <xdr:cNvPr id="848" name="繰出金最小値テキスト">
          <a:extLst>
            <a:ext uri="{FF2B5EF4-FFF2-40B4-BE49-F238E27FC236}">
              <a16:creationId xmlns:a16="http://schemas.microsoft.com/office/drawing/2014/main" id="{00000000-0008-0000-0600-000050030000}"/>
            </a:ext>
          </a:extLst>
        </xdr:cNvPr>
        <xdr:cNvSpPr txBox="1"/>
      </xdr:nvSpPr>
      <xdr:spPr>
        <a:xfrm>
          <a:off x="22212300" y="13442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65252</xdr:rowOff>
    </xdr:from>
    <xdr:to>
      <xdr:col>116</xdr:col>
      <xdr:colOff>152400</xdr:colOff>
      <xdr:row>78</xdr:row>
      <xdr:rowOff>65252</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22072600" y="134383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72</xdr:row>
      <xdr:rowOff>159018</xdr:rowOff>
    </xdr:from>
    <xdr:ext cx="599010" cy="259045"/>
    <xdr:sp textlink="">
      <xdr:nvSpPr>
        <xdr:cNvPr id="850" name="繰出金最大値テキスト">
          <a:extLst>
            <a:ext uri="{FF2B5EF4-FFF2-40B4-BE49-F238E27FC236}">
              <a16:creationId xmlns:a16="http://schemas.microsoft.com/office/drawing/2014/main" id="{00000000-0008-0000-0600-000052030000}"/>
            </a:ext>
          </a:extLst>
        </xdr:cNvPr>
        <xdr:cNvSpPr txBox="1"/>
      </xdr:nvSpPr>
      <xdr:spPr>
        <a:xfrm>
          <a:off x="22212300" y="125034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74</xdr:row>
      <xdr:rowOff>40891</xdr:rowOff>
    </xdr:from>
    <xdr:to>
      <xdr:col>116</xdr:col>
      <xdr:colOff>152400</xdr:colOff>
      <xdr:row>74</xdr:row>
      <xdr:rowOff>40891</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22072600" y="127281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71</xdr:row>
      <xdr:rowOff>84935</xdr:rowOff>
    </xdr:from>
    <xdr:to>
      <xdr:col>116</xdr:col>
      <xdr:colOff>63500</xdr:colOff>
      <xdr:row>74</xdr:row>
      <xdr:rowOff>40891</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1323300" y="12257885"/>
          <a:ext cx="838200" cy="470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76</xdr:row>
      <xdr:rowOff>50106</xdr:rowOff>
    </xdr:from>
    <xdr:ext cx="534377" cy="259045"/>
    <xdr:sp textlink="">
      <xdr:nvSpPr>
        <xdr:cNvPr id="853" name="繰出金平均値テキスト">
          <a:extLst>
            <a:ext uri="{FF2B5EF4-FFF2-40B4-BE49-F238E27FC236}">
              <a16:creationId xmlns:a16="http://schemas.microsoft.com/office/drawing/2014/main" id="{00000000-0008-0000-0600-000055030000}"/>
            </a:ext>
          </a:extLst>
        </xdr:cNvPr>
        <xdr:cNvSpPr txBox="1"/>
      </xdr:nvSpPr>
      <xdr:spPr>
        <a:xfrm>
          <a:off x="22212300" y="130803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71679</xdr:rowOff>
    </xdr:from>
    <xdr:to>
      <xdr:col>116</xdr:col>
      <xdr:colOff>114300</xdr:colOff>
      <xdr:row>77</xdr:row>
      <xdr:rowOff>1829</xdr:rowOff>
    </xdr:to>
    <xdr:sp textlink="">
      <xdr:nvSpPr>
        <xdr:cNvPr id="854" name="フローチャート: 判断 853">
          <a:extLst>
            <a:ext uri="{FF2B5EF4-FFF2-40B4-BE49-F238E27FC236}">
              <a16:creationId xmlns:a16="http://schemas.microsoft.com/office/drawing/2014/main" id="{00000000-0008-0000-0600-000056030000}"/>
            </a:ext>
          </a:extLst>
        </xdr:cNvPr>
        <xdr:cNvSpPr/>
      </xdr:nvSpPr>
      <xdr:spPr>
        <a:xfrm>
          <a:off x="22110700" y="131018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71</xdr:row>
      <xdr:rowOff>84935</xdr:rowOff>
    </xdr:from>
    <xdr:to>
      <xdr:col>111</xdr:col>
      <xdr:colOff>177800</xdr:colOff>
      <xdr:row>72</xdr:row>
      <xdr:rowOff>41653</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20434300" y="12257885"/>
          <a:ext cx="889000" cy="128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136266</xdr:rowOff>
    </xdr:from>
    <xdr:to>
      <xdr:col>112</xdr:col>
      <xdr:colOff>38100</xdr:colOff>
      <xdr:row>76</xdr:row>
      <xdr:rowOff>66416</xdr:rowOff>
    </xdr:to>
    <xdr:sp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21272500" y="12995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57543</xdr:rowOff>
    </xdr:from>
    <xdr:ext cx="534377" cy="259045"/>
    <xdr:sp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21056111" y="13087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72</xdr:row>
      <xdr:rowOff>41653</xdr:rowOff>
    </xdr:from>
    <xdr:to>
      <xdr:col>107</xdr:col>
      <xdr:colOff>50800</xdr:colOff>
      <xdr:row>72</xdr:row>
      <xdr:rowOff>48778</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flipV="1">
          <a:off x="19545300" y="12386053"/>
          <a:ext cx="889000" cy="7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123159</xdr:rowOff>
    </xdr:from>
    <xdr:to>
      <xdr:col>107</xdr:col>
      <xdr:colOff>101600</xdr:colOff>
      <xdr:row>76</xdr:row>
      <xdr:rowOff>53308</xdr:rowOff>
    </xdr:to>
    <xdr:sp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20383500" y="1298190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44437</xdr:rowOff>
    </xdr:from>
    <xdr:ext cx="534377" cy="259045"/>
    <xdr:sp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0167111" y="130746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72</xdr:row>
      <xdr:rowOff>5192</xdr:rowOff>
    </xdr:from>
    <xdr:to>
      <xdr:col>102</xdr:col>
      <xdr:colOff>114300</xdr:colOff>
      <xdr:row>72</xdr:row>
      <xdr:rowOff>48778</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a:off x="18656300" y="12349592"/>
          <a:ext cx="889000" cy="435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146652</xdr:rowOff>
    </xdr:from>
    <xdr:to>
      <xdr:col>102</xdr:col>
      <xdr:colOff>165100</xdr:colOff>
      <xdr:row>76</xdr:row>
      <xdr:rowOff>76802</xdr:rowOff>
    </xdr:to>
    <xdr:sp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19494500" y="13005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67929</xdr:rowOff>
    </xdr:from>
    <xdr:ext cx="534377" cy="259045"/>
    <xdr:sp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19278111" y="130981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142400</xdr:rowOff>
    </xdr:from>
    <xdr:to>
      <xdr:col>98</xdr:col>
      <xdr:colOff>38100</xdr:colOff>
      <xdr:row>76</xdr:row>
      <xdr:rowOff>72551</xdr:rowOff>
    </xdr:to>
    <xdr:sp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18605500" y="1300115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63678</xdr:rowOff>
    </xdr:from>
    <xdr:ext cx="534377" cy="259045"/>
    <xdr:sp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8389111" y="13093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161541</xdr:rowOff>
    </xdr:from>
    <xdr:to>
      <xdr:col>116</xdr:col>
      <xdr:colOff>114300</xdr:colOff>
      <xdr:row>74</xdr:row>
      <xdr:rowOff>91691</xdr:rowOff>
    </xdr:to>
    <xdr:sp textlink="">
      <xdr:nvSpPr>
        <xdr:cNvPr id="871" name="楕円 870">
          <a:extLst>
            <a:ext uri="{FF2B5EF4-FFF2-40B4-BE49-F238E27FC236}">
              <a16:creationId xmlns:a16="http://schemas.microsoft.com/office/drawing/2014/main" id="{00000000-0008-0000-0600-000067030000}"/>
            </a:ext>
          </a:extLst>
        </xdr:cNvPr>
        <xdr:cNvSpPr/>
      </xdr:nvSpPr>
      <xdr:spPr>
        <a:xfrm>
          <a:off x="22110700" y="12677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114568</xdr:rowOff>
    </xdr:from>
    <xdr:ext cx="599010" cy="259045"/>
    <xdr:sp textlink="">
      <xdr:nvSpPr>
        <xdr:cNvPr id="872" name="繰出金該当値テキスト">
          <a:extLst>
            <a:ext uri="{FF2B5EF4-FFF2-40B4-BE49-F238E27FC236}">
              <a16:creationId xmlns:a16="http://schemas.microsoft.com/office/drawing/2014/main" id="{00000000-0008-0000-0600-000068030000}"/>
            </a:ext>
          </a:extLst>
        </xdr:cNvPr>
        <xdr:cNvSpPr txBox="1"/>
      </xdr:nvSpPr>
      <xdr:spPr>
        <a:xfrm>
          <a:off x="22212300" y="126304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112,967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71</xdr:row>
      <xdr:rowOff>34135</xdr:rowOff>
    </xdr:from>
    <xdr:to>
      <xdr:col>112</xdr:col>
      <xdr:colOff>38100</xdr:colOff>
      <xdr:row>71</xdr:row>
      <xdr:rowOff>135735</xdr:rowOff>
    </xdr:to>
    <xdr:sp textlink="">
      <xdr:nvSpPr>
        <xdr:cNvPr id="873" name="楕円 872">
          <a:extLst>
            <a:ext uri="{FF2B5EF4-FFF2-40B4-BE49-F238E27FC236}">
              <a16:creationId xmlns:a16="http://schemas.microsoft.com/office/drawing/2014/main" id="{00000000-0008-0000-0600-000069030000}"/>
            </a:ext>
          </a:extLst>
        </xdr:cNvPr>
        <xdr:cNvSpPr/>
      </xdr:nvSpPr>
      <xdr:spPr>
        <a:xfrm>
          <a:off x="21272500" y="12207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69</xdr:row>
      <xdr:rowOff>152262</xdr:rowOff>
    </xdr:from>
    <xdr:ext cx="599010" cy="259045"/>
    <xdr:sp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1023795" y="119823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71</xdr:row>
      <xdr:rowOff>162303</xdr:rowOff>
    </xdr:from>
    <xdr:to>
      <xdr:col>107</xdr:col>
      <xdr:colOff>101600</xdr:colOff>
      <xdr:row>72</xdr:row>
      <xdr:rowOff>92453</xdr:rowOff>
    </xdr:to>
    <xdr:sp textlink="">
      <xdr:nvSpPr>
        <xdr:cNvPr id="875" name="楕円 874">
          <a:extLst>
            <a:ext uri="{FF2B5EF4-FFF2-40B4-BE49-F238E27FC236}">
              <a16:creationId xmlns:a16="http://schemas.microsoft.com/office/drawing/2014/main" id="{00000000-0008-0000-0600-00006B030000}"/>
            </a:ext>
          </a:extLst>
        </xdr:cNvPr>
        <xdr:cNvSpPr/>
      </xdr:nvSpPr>
      <xdr:spPr>
        <a:xfrm>
          <a:off x="20383500" y="12335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70</xdr:row>
      <xdr:rowOff>108980</xdr:rowOff>
    </xdr:from>
    <xdr:ext cx="599010" cy="259045"/>
    <xdr:sp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0134795" y="121104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71</xdr:row>
      <xdr:rowOff>169428</xdr:rowOff>
    </xdr:from>
    <xdr:to>
      <xdr:col>102</xdr:col>
      <xdr:colOff>165100</xdr:colOff>
      <xdr:row>72</xdr:row>
      <xdr:rowOff>99578</xdr:rowOff>
    </xdr:to>
    <xdr:sp textlink="">
      <xdr:nvSpPr>
        <xdr:cNvPr id="877" name="楕円 876">
          <a:extLst>
            <a:ext uri="{FF2B5EF4-FFF2-40B4-BE49-F238E27FC236}">
              <a16:creationId xmlns:a16="http://schemas.microsoft.com/office/drawing/2014/main" id="{00000000-0008-0000-0600-00006D030000}"/>
            </a:ext>
          </a:extLst>
        </xdr:cNvPr>
        <xdr:cNvSpPr/>
      </xdr:nvSpPr>
      <xdr:spPr>
        <a:xfrm>
          <a:off x="19494500" y="12342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70</xdr:row>
      <xdr:rowOff>116105</xdr:rowOff>
    </xdr:from>
    <xdr:ext cx="599010" cy="259045"/>
    <xdr:sp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19245795" y="121176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71</xdr:row>
      <xdr:rowOff>125842</xdr:rowOff>
    </xdr:from>
    <xdr:to>
      <xdr:col>98</xdr:col>
      <xdr:colOff>38100</xdr:colOff>
      <xdr:row>72</xdr:row>
      <xdr:rowOff>55992</xdr:rowOff>
    </xdr:to>
    <xdr:sp textlink="">
      <xdr:nvSpPr>
        <xdr:cNvPr id="879" name="楕円 878">
          <a:extLst>
            <a:ext uri="{FF2B5EF4-FFF2-40B4-BE49-F238E27FC236}">
              <a16:creationId xmlns:a16="http://schemas.microsoft.com/office/drawing/2014/main" id="{00000000-0008-0000-0600-00006F030000}"/>
            </a:ext>
          </a:extLst>
        </xdr:cNvPr>
        <xdr:cNvSpPr/>
      </xdr:nvSpPr>
      <xdr:spPr>
        <a:xfrm>
          <a:off x="18605500" y="12298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70</xdr:row>
      <xdr:rowOff>72519</xdr:rowOff>
    </xdr:from>
    <xdr:ext cx="599010" cy="259045"/>
    <xdr:sp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8356795" y="120740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textlink="">
      <xdr:nvSpPr>
        <xdr:cNvPr id="881" name="正方形/長方形 880">
          <a:extLst>
            <a:ext uri="{FF2B5EF4-FFF2-40B4-BE49-F238E27FC236}">
              <a16:creationId xmlns:a16="http://schemas.microsoft.com/office/drawing/2014/main" id="{00000000-0008-0000-0600-000071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textlink="">
      <xdr:nvSpPr>
        <xdr:cNvPr id="882" name="正方形/長方形 881">
          <a:extLst>
            <a:ext uri="{FF2B5EF4-FFF2-40B4-BE49-F238E27FC236}">
              <a16:creationId xmlns:a16="http://schemas.microsoft.com/office/drawing/2014/main" id="{00000000-0008-0000-0600-000072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textlink="">
      <xdr:nvSpPr>
        <xdr:cNvPr id="883" name="正方形/長方形 882">
          <a:extLst>
            <a:ext uri="{FF2B5EF4-FFF2-40B4-BE49-F238E27FC236}">
              <a16:creationId xmlns:a16="http://schemas.microsoft.com/office/drawing/2014/main" id="{00000000-0008-0000-0600-000073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textlink="">
      <xdr:nvSpPr>
        <xdr:cNvPr id="884" name="正方形/長方形 883">
          <a:extLst>
            <a:ext uri="{FF2B5EF4-FFF2-40B4-BE49-F238E27FC236}">
              <a16:creationId xmlns:a16="http://schemas.microsoft.com/office/drawing/2014/main" id="{00000000-0008-0000-0600-000074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textlink="">
      <xdr:nvSpPr>
        <xdr:cNvPr id="885" name="正方形/長方形 884">
          <a:extLst>
            <a:ext uri="{FF2B5EF4-FFF2-40B4-BE49-F238E27FC236}">
              <a16:creationId xmlns:a16="http://schemas.microsoft.com/office/drawing/2014/main" id="{00000000-0008-0000-0600-000075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textlink="">
      <xdr:nvSpPr>
        <xdr:cNvPr id="886" name="正方形/長方形 885">
          <a:extLst>
            <a:ext uri="{FF2B5EF4-FFF2-40B4-BE49-F238E27FC236}">
              <a16:creationId xmlns:a16="http://schemas.microsoft.com/office/drawing/2014/main" id="{00000000-0008-0000-0600-000076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86</xdr:row>
      <xdr:rowOff>88900</xdr:rowOff>
    </xdr:from>
    <xdr:to>
      <xdr:col>116</xdr:col>
      <xdr:colOff>0</xdr:colOff>
      <xdr:row>88</xdr:row>
      <xdr:rowOff>0</xdr:rowOff>
    </xdr:to>
    <xdr:sp textlink="">
      <xdr:nvSpPr>
        <xdr:cNvPr id="887" name="正方形/長方形 886">
          <a:extLst>
            <a:ext uri="{FF2B5EF4-FFF2-40B4-BE49-F238E27FC236}">
              <a16:creationId xmlns:a16="http://schemas.microsoft.com/office/drawing/2014/main" id="{00000000-0008-0000-0600-000077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textlink="">
      <xdr:nvSpPr>
        <xdr:cNvPr id="888" name="正方形/長方形 887">
          <a:extLst>
            <a:ext uri="{FF2B5EF4-FFF2-40B4-BE49-F238E27FC236}">
              <a16:creationId xmlns:a16="http://schemas.microsoft.com/office/drawing/2014/main" id="{00000000-0008-0000-0600-000078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textlink="">
      <xdr:nvSpPr>
        <xdr:cNvPr id="889" name="テキスト ボックス 888">
          <a:extLst>
            <a:ext uri="{FF2B5EF4-FFF2-40B4-BE49-F238E27FC236}">
              <a16:creationId xmlns:a16="http://schemas.microsoft.com/office/drawing/2014/main" id="{00000000-0008-0000-0600-000079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textlink="">
      <xdr:nvSpPr>
        <xdr:cNvPr id="892" name="テキスト ボックス 891">
          <a:extLst>
            <a:ext uri="{FF2B5EF4-FFF2-40B4-BE49-F238E27FC236}">
              <a16:creationId xmlns:a16="http://schemas.microsoft.com/office/drawing/2014/main" id="{00000000-0008-0000-0600-00007C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textlink="">
      <xdr:nvSpPr>
        <xdr:cNvPr id="894" name="テキスト ボックス 893">
          <a:extLst>
            <a:ext uri="{FF2B5EF4-FFF2-40B4-BE49-F238E27FC236}">
              <a16:creationId xmlns:a16="http://schemas.microsoft.com/office/drawing/2014/main" id="{00000000-0008-0000-0600-00007E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textlink="">
      <xdr:nvSpPr>
        <xdr:cNvPr id="895" name="前年度繰上充用金グラフ枠">
          <a:extLst>
            <a:ext uri="{FF2B5EF4-FFF2-40B4-BE49-F238E27FC236}">
              <a16:creationId xmlns:a16="http://schemas.microsoft.com/office/drawing/2014/main" id="{00000000-0008-0000-0600-00007F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textlink="">
      <xdr:nvSpPr>
        <xdr:cNvPr id="897" name="前年度繰上充用金最小値テキスト">
          <a:extLst>
            <a:ext uri="{FF2B5EF4-FFF2-40B4-BE49-F238E27FC236}">
              <a16:creationId xmlns:a16="http://schemas.microsoft.com/office/drawing/2014/main" id="{00000000-0008-0000-0600-000081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textlink="">
      <xdr:nvSpPr>
        <xdr:cNvPr id="899" name="前年度繰上充用金最大値テキスト">
          <a:extLst>
            <a:ext uri="{FF2B5EF4-FFF2-40B4-BE49-F238E27FC236}">
              <a16:creationId xmlns:a16="http://schemas.microsoft.com/office/drawing/2014/main" id="{00000000-0008-0000-0600-000083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textlink="">
      <xdr:nvSpPr>
        <xdr:cNvPr id="902" name="前年度繰上充用金平均値テキスト">
          <a:extLst>
            <a:ext uri="{FF2B5EF4-FFF2-40B4-BE49-F238E27FC236}">
              <a16:creationId xmlns:a16="http://schemas.microsoft.com/office/drawing/2014/main" id="{00000000-0008-0000-0600-000086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textlink="">
      <xdr:nvSpPr>
        <xdr:cNvPr id="903" name="フローチャート: 判断 902">
          <a:extLst>
            <a:ext uri="{FF2B5EF4-FFF2-40B4-BE49-F238E27FC236}">
              <a16:creationId xmlns:a16="http://schemas.microsoft.com/office/drawing/2014/main" id="{00000000-0008-0000-0600-000087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textlink="">
      <xdr:nvSpPr>
        <xdr:cNvPr id="920" name="楕円 919">
          <a:extLst>
            <a:ext uri="{FF2B5EF4-FFF2-40B4-BE49-F238E27FC236}">
              <a16:creationId xmlns:a16="http://schemas.microsoft.com/office/drawing/2014/main" id="{00000000-0008-0000-0600-000098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textlink="">
      <xdr:nvSpPr>
        <xdr:cNvPr id="921" name="前年度繰上充用金該当値テキスト">
          <a:extLst>
            <a:ext uri="{FF2B5EF4-FFF2-40B4-BE49-F238E27FC236}">
              <a16:creationId xmlns:a16="http://schemas.microsoft.com/office/drawing/2014/main" id="{00000000-0008-0000-0600-000099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textlink="">
      <xdr:nvSpPr>
        <xdr:cNvPr id="922" name="楕円 921">
          <a:extLst>
            <a:ext uri="{FF2B5EF4-FFF2-40B4-BE49-F238E27FC236}">
              <a16:creationId xmlns:a16="http://schemas.microsoft.com/office/drawing/2014/main" id="{00000000-0008-0000-0600-00009A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textlink="">
      <xdr:nvSpPr>
        <xdr:cNvPr id="924" name="楕円 923">
          <a:extLst>
            <a:ext uri="{FF2B5EF4-FFF2-40B4-BE49-F238E27FC236}">
              <a16:creationId xmlns:a16="http://schemas.microsoft.com/office/drawing/2014/main" id="{00000000-0008-0000-0600-00009C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textlink="">
      <xdr:nvSpPr>
        <xdr:cNvPr id="926" name="楕円 925">
          <a:extLst>
            <a:ext uri="{FF2B5EF4-FFF2-40B4-BE49-F238E27FC236}">
              <a16:creationId xmlns:a16="http://schemas.microsoft.com/office/drawing/2014/main" id="{00000000-0008-0000-0600-00009E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textlink="">
      <xdr:nvSpPr>
        <xdr:cNvPr id="928" name="楕円 927">
          <a:extLst>
            <a:ext uri="{FF2B5EF4-FFF2-40B4-BE49-F238E27FC236}">
              <a16:creationId xmlns:a16="http://schemas.microsoft.com/office/drawing/2014/main" id="{00000000-0008-0000-0600-0000A0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textlink="">
      <xdr:nvSpPr>
        <xdr:cNvPr id="930" name="正方形/長方形 929">
          <a:extLst>
            <a:ext uri="{FF2B5EF4-FFF2-40B4-BE49-F238E27FC236}">
              <a16:creationId xmlns:a16="http://schemas.microsoft.com/office/drawing/2014/main" id="{00000000-0008-0000-0600-0000A2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textlink="">
      <xdr:nvSpPr>
        <xdr:cNvPr id="931" name="正方形/長方形 930">
          <a:extLst>
            <a:ext uri="{FF2B5EF4-FFF2-40B4-BE49-F238E27FC236}">
              <a16:creationId xmlns:a16="http://schemas.microsoft.com/office/drawing/2014/main" id="{00000000-0008-0000-0600-0000A3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textlink="" fLocksText="0">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年度は、給与改定による人件費、物価高騰等による物件費の増加があったものの、学生寮整備事業の完了等による普通建設事業費の減に伴い歳出全体では前年度より減少している。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補助費等や投資及び出資金の増加は、令和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年度より下水道事業等が企業会計へ移行したことにより繰出金から組替したことによるものである。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類似団体平均値との比較では、人件費、繰出金、物件費、普通建設事業費、公債費が大きく上回っている。</a:t>
          </a:r>
        </a:p>
        <a:p>
          <a:r>
            <a:rPr kumimoji="1" lang="ja-JP" altLang="en-US" sz="1300">
              <a:latin typeface="ＭＳ Ｐゴシック" panose="020B0600070205080204" pitchFamily="50" charset="-128"/>
              <a:ea typeface="ＭＳ Ｐゴシック" panose="020B0600070205080204" pitchFamily="50" charset="-128"/>
            </a:rPr>
            <a:t>人件費が類似団体平均を大きく上回っているのは、離島という地理的特性により、職員数が他団体よりも多くなっているためである。</a:t>
          </a:r>
        </a:p>
        <a:p>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愛媛県上島町</a:t>
          </a:r>
        </a:p>
      </xdr:txBody>
    </xdr:sp>
    <xdr:clientData/>
  </xdr:twoCellAnchor>
  <xdr:twoCellAnchor>
    <xdr:from>
      <xdr:col>85</xdr:col>
      <xdr:colOff>63500</xdr:colOff>
      <xdr:row>1</xdr:row>
      <xdr:rowOff>19050</xdr:rowOff>
    </xdr:from>
    <xdr:to>
      <xdr:col>99</xdr:col>
      <xdr:colOff>57150</xdr:colOff>
      <xdr:row>4</xdr:row>
      <xdr:rowOff>63500</xdr:rowOff>
    </xdr:to>
    <xdr:sp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6,085
5,786
30.38
6,795,720
6,689,871
73,356
4,129,361
7,982,455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14.4
36.5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26</xdr:row>
      <xdr:rowOff>88900</xdr:rowOff>
    </xdr:from>
    <xdr:to>
      <xdr:col>24</xdr:col>
      <xdr:colOff>0</xdr:colOff>
      <xdr:row>28</xdr:row>
      <xdr:rowOff>0</xdr:rowOff>
    </xdr:to>
    <xdr:sp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100330</xdr:rowOff>
    </xdr:from>
    <xdr:to>
      <xdr:col>24</xdr:col>
      <xdr:colOff>62865</xdr:colOff>
      <xdr:row>39</xdr:row>
      <xdr:rowOff>107061</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415280"/>
          <a:ext cx="1270" cy="13783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110888</xdr:rowOff>
    </xdr:from>
    <xdr:ext cx="469744" cy="259045"/>
    <xdr:sp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797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107061</xdr:rowOff>
    </xdr:from>
    <xdr:to>
      <xdr:col>24</xdr:col>
      <xdr:colOff>152400</xdr:colOff>
      <xdr:row>39</xdr:row>
      <xdr:rowOff>107061</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7936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47007</xdr:rowOff>
    </xdr:from>
    <xdr:ext cx="534377" cy="259045"/>
    <xdr:sp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190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16,360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100330</xdr:rowOff>
    </xdr:from>
    <xdr:to>
      <xdr:col>24</xdr:col>
      <xdr:colOff>152400</xdr:colOff>
      <xdr:row>31</xdr:row>
      <xdr:rowOff>100330</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415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64643</xdr:rowOff>
    </xdr:from>
    <xdr:to>
      <xdr:col>24</xdr:col>
      <xdr:colOff>63500</xdr:colOff>
      <xdr:row>35</xdr:row>
      <xdr:rowOff>124841</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065393"/>
          <a:ext cx="838200" cy="601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103903</xdr:rowOff>
    </xdr:from>
    <xdr:ext cx="534377" cy="259045"/>
    <xdr:sp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1046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125476</xdr:rowOff>
    </xdr:from>
    <xdr:to>
      <xdr:col>24</xdr:col>
      <xdr:colOff>114300</xdr:colOff>
      <xdr:row>36</xdr:row>
      <xdr:rowOff>55626</xdr:rowOff>
    </xdr:to>
    <xdr:sp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126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124841</xdr:rowOff>
    </xdr:from>
    <xdr:to>
      <xdr:col>19</xdr:col>
      <xdr:colOff>177800</xdr:colOff>
      <xdr:row>35</xdr:row>
      <xdr:rowOff>145542</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125591"/>
          <a:ext cx="889000" cy="207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165100</xdr:rowOff>
    </xdr:from>
    <xdr:to>
      <xdr:col>20</xdr:col>
      <xdr:colOff>38100</xdr:colOff>
      <xdr:row>36</xdr:row>
      <xdr:rowOff>95250</xdr:rowOff>
    </xdr:to>
    <xdr:sp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65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86377</xdr:rowOff>
    </xdr:from>
    <xdr:ext cx="534377" cy="259045"/>
    <xdr:sp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30111" y="6258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145542</xdr:rowOff>
    </xdr:from>
    <xdr:to>
      <xdr:col>15</xdr:col>
      <xdr:colOff>50800</xdr:colOff>
      <xdr:row>35</xdr:row>
      <xdr:rowOff>165354</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146292"/>
          <a:ext cx="889000" cy="19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23495</xdr:rowOff>
    </xdr:from>
    <xdr:to>
      <xdr:col>15</xdr:col>
      <xdr:colOff>101600</xdr:colOff>
      <xdr:row>36</xdr:row>
      <xdr:rowOff>125095</xdr:rowOff>
    </xdr:to>
    <xdr:sp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95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116222</xdr:rowOff>
    </xdr:from>
    <xdr:ext cx="469744" cy="259045"/>
    <xdr:sp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288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165354</xdr:rowOff>
    </xdr:from>
    <xdr:to>
      <xdr:col>10</xdr:col>
      <xdr:colOff>114300</xdr:colOff>
      <xdr:row>36</xdr:row>
      <xdr:rowOff>32639</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6166104"/>
          <a:ext cx="889000" cy="38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66675</xdr:rowOff>
    </xdr:from>
    <xdr:to>
      <xdr:col>10</xdr:col>
      <xdr:colOff>165100</xdr:colOff>
      <xdr:row>36</xdr:row>
      <xdr:rowOff>168275</xdr:rowOff>
    </xdr:to>
    <xdr:sp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238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159402</xdr:rowOff>
    </xdr:from>
    <xdr:ext cx="469744" cy="259045"/>
    <xdr:sp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331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88646</xdr:rowOff>
    </xdr:from>
    <xdr:to>
      <xdr:col>6</xdr:col>
      <xdr:colOff>38100</xdr:colOff>
      <xdr:row>37</xdr:row>
      <xdr:rowOff>18796</xdr:rowOff>
    </xdr:to>
    <xdr:sp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260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9923</xdr:rowOff>
    </xdr:from>
    <xdr:ext cx="469744" cy="259045"/>
    <xdr:sp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353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13843</xdr:rowOff>
    </xdr:from>
    <xdr:to>
      <xdr:col>24</xdr:col>
      <xdr:colOff>114300</xdr:colOff>
      <xdr:row>35</xdr:row>
      <xdr:rowOff>115443</xdr:rowOff>
    </xdr:to>
    <xdr:sp textlink="">
      <xdr:nvSpPr>
        <xdr:cNvPr id="80" name="楕円 79">
          <a:extLst>
            <a:ext uri="{FF2B5EF4-FFF2-40B4-BE49-F238E27FC236}">
              <a16:creationId xmlns:a16="http://schemas.microsoft.com/office/drawing/2014/main" id="{00000000-0008-0000-0700-000050000000}"/>
            </a:ext>
          </a:extLst>
        </xdr:cNvPr>
        <xdr:cNvSpPr/>
      </xdr:nvSpPr>
      <xdr:spPr>
        <a:xfrm>
          <a:off x="4584700" y="6014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36720</xdr:rowOff>
    </xdr:from>
    <xdr:ext cx="534377" cy="259045"/>
    <xdr:sp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866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74041</xdr:rowOff>
    </xdr:from>
    <xdr:to>
      <xdr:col>20</xdr:col>
      <xdr:colOff>38100</xdr:colOff>
      <xdr:row>36</xdr:row>
      <xdr:rowOff>4191</xdr:rowOff>
    </xdr:to>
    <xdr:sp textlink="">
      <xdr:nvSpPr>
        <xdr:cNvPr id="82" name="楕円 81">
          <a:extLst>
            <a:ext uri="{FF2B5EF4-FFF2-40B4-BE49-F238E27FC236}">
              <a16:creationId xmlns:a16="http://schemas.microsoft.com/office/drawing/2014/main" id="{00000000-0008-0000-0700-000052000000}"/>
            </a:ext>
          </a:extLst>
        </xdr:cNvPr>
        <xdr:cNvSpPr/>
      </xdr:nvSpPr>
      <xdr:spPr>
        <a:xfrm>
          <a:off x="3746500" y="6074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20718</xdr:rowOff>
    </xdr:from>
    <xdr:ext cx="534377" cy="259045"/>
    <xdr:sp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30111" y="58500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94742</xdr:rowOff>
    </xdr:from>
    <xdr:to>
      <xdr:col>15</xdr:col>
      <xdr:colOff>101600</xdr:colOff>
      <xdr:row>36</xdr:row>
      <xdr:rowOff>24892</xdr:rowOff>
    </xdr:to>
    <xdr:sp textlink="">
      <xdr:nvSpPr>
        <xdr:cNvPr id="84" name="楕円 83">
          <a:extLst>
            <a:ext uri="{FF2B5EF4-FFF2-40B4-BE49-F238E27FC236}">
              <a16:creationId xmlns:a16="http://schemas.microsoft.com/office/drawing/2014/main" id="{00000000-0008-0000-0700-000054000000}"/>
            </a:ext>
          </a:extLst>
        </xdr:cNvPr>
        <xdr:cNvSpPr/>
      </xdr:nvSpPr>
      <xdr:spPr>
        <a:xfrm>
          <a:off x="2857500" y="6095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41419</xdr:rowOff>
    </xdr:from>
    <xdr:ext cx="534377" cy="259045"/>
    <xdr:sp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41111" y="58707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114554</xdr:rowOff>
    </xdr:from>
    <xdr:to>
      <xdr:col>10</xdr:col>
      <xdr:colOff>165100</xdr:colOff>
      <xdr:row>36</xdr:row>
      <xdr:rowOff>44704</xdr:rowOff>
    </xdr:to>
    <xdr:sp textlink="">
      <xdr:nvSpPr>
        <xdr:cNvPr id="86" name="楕円 85">
          <a:extLst>
            <a:ext uri="{FF2B5EF4-FFF2-40B4-BE49-F238E27FC236}">
              <a16:creationId xmlns:a16="http://schemas.microsoft.com/office/drawing/2014/main" id="{00000000-0008-0000-0700-000056000000}"/>
            </a:ext>
          </a:extLst>
        </xdr:cNvPr>
        <xdr:cNvSpPr/>
      </xdr:nvSpPr>
      <xdr:spPr>
        <a:xfrm>
          <a:off x="1968500" y="6115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61231</xdr:rowOff>
    </xdr:from>
    <xdr:ext cx="534377" cy="259045"/>
    <xdr:sp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52111" y="5890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153289</xdr:rowOff>
    </xdr:from>
    <xdr:to>
      <xdr:col>6</xdr:col>
      <xdr:colOff>38100</xdr:colOff>
      <xdr:row>36</xdr:row>
      <xdr:rowOff>83439</xdr:rowOff>
    </xdr:to>
    <xdr:sp textlink="">
      <xdr:nvSpPr>
        <xdr:cNvPr id="88" name="楕円 87">
          <a:extLst>
            <a:ext uri="{FF2B5EF4-FFF2-40B4-BE49-F238E27FC236}">
              <a16:creationId xmlns:a16="http://schemas.microsoft.com/office/drawing/2014/main" id="{00000000-0008-0000-0700-000058000000}"/>
            </a:ext>
          </a:extLst>
        </xdr:cNvPr>
        <xdr:cNvSpPr/>
      </xdr:nvSpPr>
      <xdr:spPr>
        <a:xfrm>
          <a:off x="1079500" y="6154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34</xdr:row>
      <xdr:rowOff>99966</xdr:rowOff>
    </xdr:from>
    <xdr:ext cx="534377" cy="259045"/>
    <xdr:sp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63111" y="5929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46</xdr:row>
      <xdr:rowOff>88900</xdr:rowOff>
    </xdr:from>
    <xdr:to>
      <xdr:col>24</xdr:col>
      <xdr:colOff>0</xdr:colOff>
      <xdr:row>48</xdr:row>
      <xdr:rowOff>0</xdr:rowOff>
    </xdr:to>
    <xdr:sp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textlink="">
      <xdr:nvSpPr>
        <xdr:cNvPr id="110" name="総務費グラフ枠">
          <a:extLst>
            <a:ext uri="{FF2B5EF4-FFF2-40B4-BE49-F238E27FC236}">
              <a16:creationId xmlns:a16="http://schemas.microsoft.com/office/drawing/2014/main" id="{00000000-0008-0000-07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93476</xdr:rowOff>
    </xdr:from>
    <xdr:to>
      <xdr:col>24</xdr:col>
      <xdr:colOff>62865</xdr:colOff>
      <xdr:row>58</xdr:row>
      <xdr:rowOff>106227</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flipV="1">
          <a:off x="4633595" y="8665976"/>
          <a:ext cx="1270" cy="13843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110054</xdr:rowOff>
    </xdr:from>
    <xdr:ext cx="534377" cy="259045"/>
    <xdr:sp textlink="">
      <xdr:nvSpPr>
        <xdr:cNvPr id="112" name="総務費最小値テキスト">
          <a:extLst>
            <a:ext uri="{FF2B5EF4-FFF2-40B4-BE49-F238E27FC236}">
              <a16:creationId xmlns:a16="http://schemas.microsoft.com/office/drawing/2014/main" id="{00000000-0008-0000-0700-000070000000}"/>
            </a:ext>
          </a:extLst>
        </xdr:cNvPr>
        <xdr:cNvSpPr txBox="1"/>
      </xdr:nvSpPr>
      <xdr:spPr>
        <a:xfrm>
          <a:off x="4686300" y="10054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106227</xdr:rowOff>
    </xdr:from>
    <xdr:to>
      <xdr:col>24</xdr:col>
      <xdr:colOff>152400</xdr:colOff>
      <xdr:row>58</xdr:row>
      <xdr:rowOff>106227</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100503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40153</xdr:rowOff>
    </xdr:from>
    <xdr:ext cx="690189" cy="259045"/>
    <xdr:sp textlink="">
      <xdr:nvSpPr>
        <xdr:cNvPr id="114" name="総務費最大値テキスト">
          <a:extLst>
            <a:ext uri="{FF2B5EF4-FFF2-40B4-BE49-F238E27FC236}">
              <a16:creationId xmlns:a16="http://schemas.microsoft.com/office/drawing/2014/main" id="{00000000-0008-0000-0700-000072000000}"/>
            </a:ext>
          </a:extLst>
        </xdr:cNvPr>
        <xdr:cNvSpPr txBox="1"/>
      </xdr:nvSpPr>
      <xdr:spPr>
        <a:xfrm>
          <a:off x="4686300" y="844120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3,101,103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93476</xdr:rowOff>
    </xdr:from>
    <xdr:to>
      <xdr:col>24</xdr:col>
      <xdr:colOff>152400</xdr:colOff>
      <xdr:row>50</xdr:row>
      <xdr:rowOff>93476</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86659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44971</xdr:rowOff>
    </xdr:from>
    <xdr:to>
      <xdr:col>24</xdr:col>
      <xdr:colOff>63500</xdr:colOff>
      <xdr:row>58</xdr:row>
      <xdr:rowOff>52205</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flipV="1">
          <a:off x="3797300" y="9989071"/>
          <a:ext cx="838200" cy="72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5184</xdr:rowOff>
    </xdr:from>
    <xdr:ext cx="599010" cy="259045"/>
    <xdr:sp textlink="">
      <xdr:nvSpPr>
        <xdr:cNvPr id="117" name="総務費平均値テキスト">
          <a:extLst>
            <a:ext uri="{FF2B5EF4-FFF2-40B4-BE49-F238E27FC236}">
              <a16:creationId xmlns:a16="http://schemas.microsoft.com/office/drawing/2014/main" id="{00000000-0008-0000-0700-000075000000}"/>
            </a:ext>
          </a:extLst>
        </xdr:cNvPr>
        <xdr:cNvSpPr txBox="1"/>
      </xdr:nvSpPr>
      <xdr:spPr>
        <a:xfrm>
          <a:off x="4686300" y="977783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233,143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153757</xdr:rowOff>
    </xdr:from>
    <xdr:to>
      <xdr:col>24</xdr:col>
      <xdr:colOff>114300</xdr:colOff>
      <xdr:row>58</xdr:row>
      <xdr:rowOff>83907</xdr:rowOff>
    </xdr:to>
    <xdr:sp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4584700" y="9926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51778</xdr:rowOff>
    </xdr:from>
    <xdr:to>
      <xdr:col>19</xdr:col>
      <xdr:colOff>177800</xdr:colOff>
      <xdr:row>58</xdr:row>
      <xdr:rowOff>52205</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2908300" y="9995878"/>
          <a:ext cx="889000" cy="4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166871</xdr:rowOff>
    </xdr:from>
    <xdr:to>
      <xdr:col>20</xdr:col>
      <xdr:colOff>38100</xdr:colOff>
      <xdr:row>58</xdr:row>
      <xdr:rowOff>97021</xdr:rowOff>
    </xdr:to>
    <xdr:sp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3746500" y="99395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113548</xdr:rowOff>
    </xdr:from>
    <xdr:ext cx="599010" cy="259045"/>
    <xdr:sp textlink="">
      <xdr:nvSpPr>
        <xdr:cNvPr id="121" name="テキスト ボックス 120">
          <a:extLst>
            <a:ext uri="{FF2B5EF4-FFF2-40B4-BE49-F238E27FC236}">
              <a16:creationId xmlns:a16="http://schemas.microsoft.com/office/drawing/2014/main" id="{00000000-0008-0000-0700-000079000000}"/>
            </a:ext>
          </a:extLst>
        </xdr:cNvPr>
        <xdr:cNvSpPr txBox="1"/>
      </xdr:nvSpPr>
      <xdr:spPr>
        <a:xfrm>
          <a:off x="3497795" y="97147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204,459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44054</xdr:rowOff>
    </xdr:from>
    <xdr:to>
      <xdr:col>15</xdr:col>
      <xdr:colOff>50800</xdr:colOff>
      <xdr:row>58</xdr:row>
      <xdr:rowOff>51778</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2019300" y="9988154"/>
          <a:ext cx="889000" cy="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2391</xdr:rowOff>
    </xdr:from>
    <xdr:to>
      <xdr:col>15</xdr:col>
      <xdr:colOff>101600</xdr:colOff>
      <xdr:row>58</xdr:row>
      <xdr:rowOff>103991</xdr:rowOff>
    </xdr:to>
    <xdr:sp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2857500" y="9946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95118</xdr:rowOff>
    </xdr:from>
    <xdr:ext cx="599010" cy="259045"/>
    <xdr:sp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2608795" y="100392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169289</xdr:rowOff>
    </xdr:from>
    <xdr:to>
      <xdr:col>10</xdr:col>
      <xdr:colOff>114300</xdr:colOff>
      <xdr:row>58</xdr:row>
      <xdr:rowOff>44054</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1130300" y="9941939"/>
          <a:ext cx="889000" cy="462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169463</xdr:rowOff>
    </xdr:from>
    <xdr:to>
      <xdr:col>10</xdr:col>
      <xdr:colOff>165100</xdr:colOff>
      <xdr:row>58</xdr:row>
      <xdr:rowOff>99613</xdr:rowOff>
    </xdr:to>
    <xdr:sp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968500" y="9942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90740</xdr:rowOff>
    </xdr:from>
    <xdr:ext cx="599010" cy="259045"/>
    <xdr:sp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1719795" y="100348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198,789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140361</xdr:rowOff>
    </xdr:from>
    <xdr:to>
      <xdr:col>6</xdr:col>
      <xdr:colOff>38100</xdr:colOff>
      <xdr:row>58</xdr:row>
      <xdr:rowOff>70511</xdr:rowOff>
    </xdr:to>
    <xdr:sp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079500" y="9913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61638</xdr:rowOff>
    </xdr:from>
    <xdr:ext cx="599010" cy="259045"/>
    <xdr:sp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830795" y="100057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165621</xdr:rowOff>
    </xdr:from>
    <xdr:to>
      <xdr:col>24</xdr:col>
      <xdr:colOff>114300</xdr:colOff>
      <xdr:row>58</xdr:row>
      <xdr:rowOff>95771</xdr:rowOff>
    </xdr:to>
    <xdr:sp textlink="">
      <xdr:nvSpPr>
        <xdr:cNvPr id="135" name="楕円 134">
          <a:extLst>
            <a:ext uri="{FF2B5EF4-FFF2-40B4-BE49-F238E27FC236}">
              <a16:creationId xmlns:a16="http://schemas.microsoft.com/office/drawing/2014/main" id="{00000000-0008-0000-0700-000087000000}"/>
            </a:ext>
          </a:extLst>
        </xdr:cNvPr>
        <xdr:cNvSpPr/>
      </xdr:nvSpPr>
      <xdr:spPr>
        <a:xfrm>
          <a:off x="4584700" y="9938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132184</xdr:rowOff>
    </xdr:from>
    <xdr:ext cx="599010" cy="259045"/>
    <xdr:sp textlink="">
      <xdr:nvSpPr>
        <xdr:cNvPr id="136" name="総務費該当値テキスト">
          <a:extLst>
            <a:ext uri="{FF2B5EF4-FFF2-40B4-BE49-F238E27FC236}">
              <a16:creationId xmlns:a16="http://schemas.microsoft.com/office/drawing/2014/main" id="{00000000-0008-0000-0700-000088000000}"/>
            </a:ext>
          </a:extLst>
        </xdr:cNvPr>
        <xdr:cNvSpPr txBox="1"/>
      </xdr:nvSpPr>
      <xdr:spPr>
        <a:xfrm>
          <a:off x="4686300" y="99048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207,194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1405</xdr:rowOff>
    </xdr:from>
    <xdr:to>
      <xdr:col>20</xdr:col>
      <xdr:colOff>38100</xdr:colOff>
      <xdr:row>58</xdr:row>
      <xdr:rowOff>103005</xdr:rowOff>
    </xdr:to>
    <xdr:sp textlink="">
      <xdr:nvSpPr>
        <xdr:cNvPr id="137" name="楕円 136">
          <a:extLst>
            <a:ext uri="{FF2B5EF4-FFF2-40B4-BE49-F238E27FC236}">
              <a16:creationId xmlns:a16="http://schemas.microsoft.com/office/drawing/2014/main" id="{00000000-0008-0000-0700-000089000000}"/>
            </a:ext>
          </a:extLst>
        </xdr:cNvPr>
        <xdr:cNvSpPr/>
      </xdr:nvSpPr>
      <xdr:spPr>
        <a:xfrm>
          <a:off x="3746500" y="9945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94132</xdr:rowOff>
    </xdr:from>
    <xdr:ext cx="599010" cy="259045"/>
    <xdr:sp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497795" y="100382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978</xdr:rowOff>
    </xdr:from>
    <xdr:to>
      <xdr:col>15</xdr:col>
      <xdr:colOff>101600</xdr:colOff>
      <xdr:row>58</xdr:row>
      <xdr:rowOff>102578</xdr:rowOff>
    </xdr:to>
    <xdr:sp textlink="">
      <xdr:nvSpPr>
        <xdr:cNvPr id="139" name="楕円 138">
          <a:extLst>
            <a:ext uri="{FF2B5EF4-FFF2-40B4-BE49-F238E27FC236}">
              <a16:creationId xmlns:a16="http://schemas.microsoft.com/office/drawing/2014/main" id="{00000000-0008-0000-0700-00008B000000}"/>
            </a:ext>
          </a:extLst>
        </xdr:cNvPr>
        <xdr:cNvSpPr/>
      </xdr:nvSpPr>
      <xdr:spPr>
        <a:xfrm>
          <a:off x="2857500" y="9945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119105</xdr:rowOff>
    </xdr:from>
    <xdr:ext cx="599010" cy="259045"/>
    <xdr:sp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2608795" y="97203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164704</xdr:rowOff>
    </xdr:from>
    <xdr:to>
      <xdr:col>10</xdr:col>
      <xdr:colOff>165100</xdr:colOff>
      <xdr:row>58</xdr:row>
      <xdr:rowOff>94854</xdr:rowOff>
    </xdr:to>
    <xdr:sp textlink="">
      <xdr:nvSpPr>
        <xdr:cNvPr id="141" name="楕円 140">
          <a:extLst>
            <a:ext uri="{FF2B5EF4-FFF2-40B4-BE49-F238E27FC236}">
              <a16:creationId xmlns:a16="http://schemas.microsoft.com/office/drawing/2014/main" id="{00000000-0008-0000-0700-00008D000000}"/>
            </a:ext>
          </a:extLst>
        </xdr:cNvPr>
        <xdr:cNvSpPr/>
      </xdr:nvSpPr>
      <xdr:spPr>
        <a:xfrm>
          <a:off x="1968500" y="9937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111381</xdr:rowOff>
    </xdr:from>
    <xdr:ext cx="599010" cy="259045"/>
    <xdr:sp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1719795" y="97125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118489</xdr:rowOff>
    </xdr:from>
    <xdr:to>
      <xdr:col>6</xdr:col>
      <xdr:colOff>38100</xdr:colOff>
      <xdr:row>58</xdr:row>
      <xdr:rowOff>48639</xdr:rowOff>
    </xdr:to>
    <xdr:sp textlink="">
      <xdr:nvSpPr>
        <xdr:cNvPr id="143" name="楕円 142">
          <a:extLst>
            <a:ext uri="{FF2B5EF4-FFF2-40B4-BE49-F238E27FC236}">
              <a16:creationId xmlns:a16="http://schemas.microsoft.com/office/drawing/2014/main" id="{00000000-0008-0000-0700-00008F000000}"/>
            </a:ext>
          </a:extLst>
        </xdr:cNvPr>
        <xdr:cNvSpPr/>
      </xdr:nvSpPr>
      <xdr:spPr>
        <a:xfrm>
          <a:off x="1079500" y="9891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65166</xdr:rowOff>
    </xdr:from>
    <xdr:ext cx="599010" cy="259045"/>
    <xdr:sp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830795" y="96663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textlink="">
      <xdr:nvSpPr>
        <xdr:cNvPr id="145" name="正方形/長方形 144">
          <a:extLst>
            <a:ext uri="{FF2B5EF4-FFF2-40B4-BE49-F238E27FC236}">
              <a16:creationId xmlns:a16="http://schemas.microsoft.com/office/drawing/2014/main" id="{00000000-0008-0000-07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66</xdr:row>
      <xdr:rowOff>88900</xdr:rowOff>
    </xdr:from>
    <xdr:to>
      <xdr:col>24</xdr:col>
      <xdr:colOff>0</xdr:colOff>
      <xdr:row>68</xdr:row>
      <xdr:rowOff>0</xdr:rowOff>
    </xdr:to>
    <xdr:sp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220,281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textlink="">
      <xdr:nvSpPr>
        <xdr:cNvPr id="168" name="民生費グラフ枠">
          <a:extLst>
            <a:ext uri="{FF2B5EF4-FFF2-40B4-BE49-F238E27FC236}">
              <a16:creationId xmlns:a16="http://schemas.microsoft.com/office/drawing/2014/main" id="{00000000-0008-0000-07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13780</xdr:rowOff>
    </xdr:from>
    <xdr:to>
      <xdr:col>24</xdr:col>
      <xdr:colOff>62865</xdr:colOff>
      <xdr:row>79</xdr:row>
      <xdr:rowOff>122318</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flipV="1">
          <a:off x="4633595" y="12186730"/>
          <a:ext cx="1270" cy="14801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126145</xdr:rowOff>
    </xdr:from>
    <xdr:ext cx="599010" cy="259045"/>
    <xdr:sp textlink="">
      <xdr:nvSpPr>
        <xdr:cNvPr id="170" name="民生費最小値テキスト">
          <a:extLst>
            <a:ext uri="{FF2B5EF4-FFF2-40B4-BE49-F238E27FC236}">
              <a16:creationId xmlns:a16="http://schemas.microsoft.com/office/drawing/2014/main" id="{00000000-0008-0000-0700-0000AA000000}"/>
            </a:ext>
          </a:extLst>
        </xdr:cNvPr>
        <xdr:cNvSpPr txBox="1"/>
      </xdr:nvSpPr>
      <xdr:spPr>
        <a:xfrm>
          <a:off x="4686300" y="136706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139,781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122318</xdr:rowOff>
    </xdr:from>
    <xdr:to>
      <xdr:col>24</xdr:col>
      <xdr:colOff>152400</xdr:colOff>
      <xdr:row>79</xdr:row>
      <xdr:rowOff>122318</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3666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131907</xdr:rowOff>
    </xdr:from>
    <xdr:ext cx="599010" cy="259045"/>
    <xdr:sp textlink="">
      <xdr:nvSpPr>
        <xdr:cNvPr id="172" name="民生費最大値テキスト">
          <a:extLst>
            <a:ext uri="{FF2B5EF4-FFF2-40B4-BE49-F238E27FC236}">
              <a16:creationId xmlns:a16="http://schemas.microsoft.com/office/drawing/2014/main" id="{00000000-0008-0000-0700-0000AC000000}"/>
            </a:ext>
          </a:extLst>
        </xdr:cNvPr>
        <xdr:cNvSpPr txBox="1"/>
      </xdr:nvSpPr>
      <xdr:spPr>
        <a:xfrm>
          <a:off x="4686300" y="119619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334,025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13780</xdr:rowOff>
    </xdr:from>
    <xdr:to>
      <xdr:col>24</xdr:col>
      <xdr:colOff>152400</xdr:colOff>
      <xdr:row>71</xdr:row>
      <xdr:rowOff>13780</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21867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135920</xdr:rowOff>
    </xdr:from>
    <xdr:to>
      <xdr:col>24</xdr:col>
      <xdr:colOff>63500</xdr:colOff>
      <xdr:row>77</xdr:row>
      <xdr:rowOff>37850</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3797300" y="13166120"/>
          <a:ext cx="838200" cy="733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95071</xdr:rowOff>
    </xdr:from>
    <xdr:ext cx="599010" cy="259045"/>
    <xdr:sp textlink="">
      <xdr:nvSpPr>
        <xdr:cNvPr id="175" name="民生費平均値テキスト">
          <a:extLst>
            <a:ext uri="{FF2B5EF4-FFF2-40B4-BE49-F238E27FC236}">
              <a16:creationId xmlns:a16="http://schemas.microsoft.com/office/drawing/2014/main" id="{00000000-0008-0000-0700-0000AF000000}"/>
            </a:ext>
          </a:extLst>
        </xdr:cNvPr>
        <xdr:cNvSpPr txBox="1"/>
      </xdr:nvSpPr>
      <xdr:spPr>
        <a:xfrm>
          <a:off x="4686300" y="1312527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201,359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116644</xdr:rowOff>
    </xdr:from>
    <xdr:to>
      <xdr:col>24</xdr:col>
      <xdr:colOff>114300</xdr:colOff>
      <xdr:row>77</xdr:row>
      <xdr:rowOff>46794</xdr:rowOff>
    </xdr:to>
    <xdr:sp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4584700" y="13146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37850</xdr:rowOff>
    </xdr:from>
    <xdr:to>
      <xdr:col>19</xdr:col>
      <xdr:colOff>177800</xdr:colOff>
      <xdr:row>77</xdr:row>
      <xdr:rowOff>78718</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flipV="1">
          <a:off x="2908300" y="13239500"/>
          <a:ext cx="889000" cy="40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24923</xdr:rowOff>
    </xdr:from>
    <xdr:to>
      <xdr:col>20</xdr:col>
      <xdr:colOff>38100</xdr:colOff>
      <xdr:row>77</xdr:row>
      <xdr:rowOff>126523</xdr:rowOff>
    </xdr:to>
    <xdr:sp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3746500" y="13226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117650</xdr:rowOff>
    </xdr:from>
    <xdr:ext cx="599010" cy="259045"/>
    <xdr:sp textlink="">
      <xdr:nvSpPr>
        <xdr:cNvPr id="179" name="テキスト ボックス 178">
          <a:extLst>
            <a:ext uri="{FF2B5EF4-FFF2-40B4-BE49-F238E27FC236}">
              <a16:creationId xmlns:a16="http://schemas.microsoft.com/office/drawing/2014/main" id="{00000000-0008-0000-0700-0000B3000000}"/>
            </a:ext>
          </a:extLst>
        </xdr:cNvPr>
        <xdr:cNvSpPr txBox="1"/>
      </xdr:nvSpPr>
      <xdr:spPr>
        <a:xfrm>
          <a:off x="3497795" y="133193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605</xdr:rowOff>
    </xdr:from>
    <xdr:to>
      <xdr:col>15</xdr:col>
      <xdr:colOff>50800</xdr:colOff>
      <xdr:row>77</xdr:row>
      <xdr:rowOff>78718</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a:off x="2019300" y="13202255"/>
          <a:ext cx="889000" cy="781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86522</xdr:rowOff>
    </xdr:from>
    <xdr:to>
      <xdr:col>15</xdr:col>
      <xdr:colOff>101600</xdr:colOff>
      <xdr:row>78</xdr:row>
      <xdr:rowOff>16672</xdr:rowOff>
    </xdr:to>
    <xdr:sp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2857500" y="13288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7799</xdr:rowOff>
    </xdr:from>
    <xdr:ext cx="599010" cy="259045"/>
    <xdr:sp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2608795" y="133808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605</xdr:rowOff>
    </xdr:from>
    <xdr:to>
      <xdr:col>10</xdr:col>
      <xdr:colOff>114300</xdr:colOff>
      <xdr:row>77</xdr:row>
      <xdr:rowOff>113647</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1130300" y="13202255"/>
          <a:ext cx="889000" cy="113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47904</xdr:rowOff>
    </xdr:from>
    <xdr:to>
      <xdr:col>10</xdr:col>
      <xdr:colOff>165100</xdr:colOff>
      <xdr:row>77</xdr:row>
      <xdr:rowOff>149504</xdr:rowOff>
    </xdr:to>
    <xdr:sp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968500" y="13249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140631</xdr:rowOff>
    </xdr:from>
    <xdr:ext cx="599010" cy="259045"/>
    <xdr:sp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1719795" y="133422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30500</xdr:rowOff>
    </xdr:from>
    <xdr:to>
      <xdr:col>6</xdr:col>
      <xdr:colOff>38100</xdr:colOff>
      <xdr:row>78</xdr:row>
      <xdr:rowOff>132100</xdr:rowOff>
    </xdr:to>
    <xdr:sp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079500" y="13403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123227</xdr:rowOff>
    </xdr:from>
    <xdr:ext cx="599010" cy="259045"/>
    <xdr:sp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830795" y="134963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85120</xdr:rowOff>
    </xdr:from>
    <xdr:to>
      <xdr:col>24</xdr:col>
      <xdr:colOff>114300</xdr:colOff>
      <xdr:row>77</xdr:row>
      <xdr:rowOff>15270</xdr:rowOff>
    </xdr:to>
    <xdr:sp textlink="">
      <xdr:nvSpPr>
        <xdr:cNvPr id="193" name="楕円 192">
          <a:extLst>
            <a:ext uri="{FF2B5EF4-FFF2-40B4-BE49-F238E27FC236}">
              <a16:creationId xmlns:a16="http://schemas.microsoft.com/office/drawing/2014/main" id="{00000000-0008-0000-0700-0000C1000000}"/>
            </a:ext>
          </a:extLst>
        </xdr:cNvPr>
        <xdr:cNvSpPr/>
      </xdr:nvSpPr>
      <xdr:spPr>
        <a:xfrm>
          <a:off x="4584700" y="13115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107997</xdr:rowOff>
    </xdr:from>
    <xdr:ext cx="599010" cy="259045"/>
    <xdr:sp textlink="">
      <xdr:nvSpPr>
        <xdr:cNvPr id="194" name="民生費該当値テキスト">
          <a:extLst>
            <a:ext uri="{FF2B5EF4-FFF2-40B4-BE49-F238E27FC236}">
              <a16:creationId xmlns:a16="http://schemas.microsoft.com/office/drawing/2014/main" id="{00000000-0008-0000-0700-0000C2000000}"/>
            </a:ext>
          </a:extLst>
        </xdr:cNvPr>
        <xdr:cNvSpPr txBox="1"/>
      </xdr:nvSpPr>
      <xdr:spPr>
        <a:xfrm>
          <a:off x="4686300" y="129667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205,496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158500</xdr:rowOff>
    </xdr:from>
    <xdr:to>
      <xdr:col>20</xdr:col>
      <xdr:colOff>38100</xdr:colOff>
      <xdr:row>77</xdr:row>
      <xdr:rowOff>88650</xdr:rowOff>
    </xdr:to>
    <xdr:sp textlink="">
      <xdr:nvSpPr>
        <xdr:cNvPr id="195" name="楕円 194">
          <a:extLst>
            <a:ext uri="{FF2B5EF4-FFF2-40B4-BE49-F238E27FC236}">
              <a16:creationId xmlns:a16="http://schemas.microsoft.com/office/drawing/2014/main" id="{00000000-0008-0000-0700-0000C3000000}"/>
            </a:ext>
          </a:extLst>
        </xdr:cNvPr>
        <xdr:cNvSpPr/>
      </xdr:nvSpPr>
      <xdr:spPr>
        <a:xfrm>
          <a:off x="3746500" y="1318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105178</xdr:rowOff>
    </xdr:from>
    <xdr:ext cx="599010" cy="259045"/>
    <xdr:sp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497795" y="129639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27918</xdr:rowOff>
    </xdr:from>
    <xdr:to>
      <xdr:col>15</xdr:col>
      <xdr:colOff>101600</xdr:colOff>
      <xdr:row>77</xdr:row>
      <xdr:rowOff>129518</xdr:rowOff>
    </xdr:to>
    <xdr:sp textlink="">
      <xdr:nvSpPr>
        <xdr:cNvPr id="197" name="楕円 196">
          <a:extLst>
            <a:ext uri="{FF2B5EF4-FFF2-40B4-BE49-F238E27FC236}">
              <a16:creationId xmlns:a16="http://schemas.microsoft.com/office/drawing/2014/main" id="{00000000-0008-0000-0700-0000C5000000}"/>
            </a:ext>
          </a:extLst>
        </xdr:cNvPr>
        <xdr:cNvSpPr/>
      </xdr:nvSpPr>
      <xdr:spPr>
        <a:xfrm>
          <a:off x="2857500" y="13229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146045</xdr:rowOff>
    </xdr:from>
    <xdr:ext cx="599010" cy="259045"/>
    <xdr:sp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2608795" y="130047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121255</xdr:rowOff>
    </xdr:from>
    <xdr:to>
      <xdr:col>10</xdr:col>
      <xdr:colOff>165100</xdr:colOff>
      <xdr:row>77</xdr:row>
      <xdr:rowOff>51405</xdr:rowOff>
    </xdr:to>
    <xdr:sp textlink="">
      <xdr:nvSpPr>
        <xdr:cNvPr id="199" name="楕円 198">
          <a:extLst>
            <a:ext uri="{FF2B5EF4-FFF2-40B4-BE49-F238E27FC236}">
              <a16:creationId xmlns:a16="http://schemas.microsoft.com/office/drawing/2014/main" id="{00000000-0008-0000-0700-0000C7000000}"/>
            </a:ext>
          </a:extLst>
        </xdr:cNvPr>
        <xdr:cNvSpPr/>
      </xdr:nvSpPr>
      <xdr:spPr>
        <a:xfrm>
          <a:off x="1968500" y="13151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67932</xdr:rowOff>
    </xdr:from>
    <xdr:ext cx="599010" cy="259045"/>
    <xdr:sp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1719795" y="129266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62847</xdr:rowOff>
    </xdr:from>
    <xdr:to>
      <xdr:col>6</xdr:col>
      <xdr:colOff>38100</xdr:colOff>
      <xdr:row>77</xdr:row>
      <xdr:rowOff>164447</xdr:rowOff>
    </xdr:to>
    <xdr:sp textlink="">
      <xdr:nvSpPr>
        <xdr:cNvPr id="201" name="楕円 200">
          <a:extLst>
            <a:ext uri="{FF2B5EF4-FFF2-40B4-BE49-F238E27FC236}">
              <a16:creationId xmlns:a16="http://schemas.microsoft.com/office/drawing/2014/main" id="{00000000-0008-0000-0700-0000C9000000}"/>
            </a:ext>
          </a:extLst>
        </xdr:cNvPr>
        <xdr:cNvSpPr/>
      </xdr:nvSpPr>
      <xdr:spPr>
        <a:xfrm>
          <a:off x="1079500" y="13264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9524</xdr:rowOff>
    </xdr:from>
    <xdr:ext cx="599010" cy="259045"/>
    <xdr:sp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830795" y="130397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textlink="">
      <xdr:nvSpPr>
        <xdr:cNvPr id="203" name="正方形/長方形 202">
          <a:extLst>
            <a:ext uri="{FF2B5EF4-FFF2-40B4-BE49-F238E27FC236}">
              <a16:creationId xmlns:a16="http://schemas.microsoft.com/office/drawing/2014/main" id="{00000000-0008-0000-07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86</xdr:row>
      <xdr:rowOff>88900</xdr:rowOff>
    </xdr:from>
    <xdr:to>
      <xdr:col>24</xdr:col>
      <xdr:colOff>0</xdr:colOff>
      <xdr:row>88</xdr:row>
      <xdr:rowOff>0</xdr:rowOff>
    </xdr:to>
    <xdr:sp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44,703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textlink="">
      <xdr:nvSpPr>
        <xdr:cNvPr id="210" name="正方形/長方形 209">
          <a:extLst>
            <a:ext uri="{FF2B5EF4-FFF2-40B4-BE49-F238E27FC236}">
              <a16:creationId xmlns:a16="http://schemas.microsoft.com/office/drawing/2014/main" id="{00000000-0008-0000-07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98</xdr:row>
      <xdr:rowOff>139700</xdr:rowOff>
    </xdr:from>
    <xdr:to>
      <xdr:col>28</xdr:col>
      <xdr:colOff>114300</xdr:colOff>
      <xdr:row>98</xdr:row>
      <xdr:rowOff>139700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97</xdr:row>
      <xdr:rowOff>168927</xdr:rowOff>
    </xdr:from>
    <xdr:ext cx="248786" cy="259045"/>
    <xdr:sp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513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textlink="">
      <xdr:nvSpPr>
        <xdr:cNvPr id="223" name="衛生費グラフ枠">
          <a:extLst>
            <a:ext uri="{FF2B5EF4-FFF2-40B4-BE49-F238E27FC236}">
              <a16:creationId xmlns:a16="http://schemas.microsoft.com/office/drawing/2014/main" id="{00000000-0008-0000-0700-0000DF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118010</xdr:rowOff>
    </xdr:from>
    <xdr:to>
      <xdr:col>24</xdr:col>
      <xdr:colOff>62865</xdr:colOff>
      <xdr:row>98</xdr:row>
      <xdr:rowOff>30731</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flipV="1">
          <a:off x="4633595" y="15548510"/>
          <a:ext cx="1270" cy="12843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34558</xdr:rowOff>
    </xdr:from>
    <xdr:ext cx="534377" cy="259045"/>
    <xdr:sp textlink="">
      <xdr:nvSpPr>
        <xdr:cNvPr id="225" name="衛生費最小値テキスト">
          <a:extLst>
            <a:ext uri="{FF2B5EF4-FFF2-40B4-BE49-F238E27FC236}">
              <a16:creationId xmlns:a16="http://schemas.microsoft.com/office/drawing/2014/main" id="{00000000-0008-0000-0700-0000E1000000}"/>
            </a:ext>
          </a:extLst>
        </xdr:cNvPr>
        <xdr:cNvSpPr txBox="1"/>
      </xdr:nvSpPr>
      <xdr:spPr>
        <a:xfrm>
          <a:off x="4686300" y="16836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30731</xdr:rowOff>
    </xdr:from>
    <xdr:to>
      <xdr:col>24</xdr:col>
      <xdr:colOff>152400</xdr:colOff>
      <xdr:row>98</xdr:row>
      <xdr:rowOff>30731</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4546600" y="168328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64687</xdr:rowOff>
    </xdr:from>
    <xdr:ext cx="599010" cy="259045"/>
    <xdr:sp textlink="">
      <xdr:nvSpPr>
        <xdr:cNvPr id="227" name="衛生費最大値テキスト">
          <a:extLst>
            <a:ext uri="{FF2B5EF4-FFF2-40B4-BE49-F238E27FC236}">
              <a16:creationId xmlns:a16="http://schemas.microsoft.com/office/drawing/2014/main" id="{00000000-0008-0000-0700-0000E3000000}"/>
            </a:ext>
          </a:extLst>
        </xdr:cNvPr>
        <xdr:cNvSpPr txBox="1"/>
      </xdr:nvSpPr>
      <xdr:spPr>
        <a:xfrm>
          <a:off x="4686300" y="153237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304,744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118010</xdr:rowOff>
    </xdr:from>
    <xdr:to>
      <xdr:col>24</xdr:col>
      <xdr:colOff>152400</xdr:colOff>
      <xdr:row>90</xdr:row>
      <xdr:rowOff>118010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5548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9984</xdr:rowOff>
    </xdr:from>
    <xdr:to>
      <xdr:col>24</xdr:col>
      <xdr:colOff>63500</xdr:colOff>
      <xdr:row>96</xdr:row>
      <xdr:rowOff>82965</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3797300" y="16469184"/>
          <a:ext cx="838200" cy="72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59811</xdr:rowOff>
    </xdr:from>
    <xdr:ext cx="534377" cy="259045"/>
    <xdr:sp textlink="">
      <xdr:nvSpPr>
        <xdr:cNvPr id="230" name="衛生費平均値テキスト">
          <a:extLst>
            <a:ext uri="{FF2B5EF4-FFF2-40B4-BE49-F238E27FC236}">
              <a16:creationId xmlns:a16="http://schemas.microsoft.com/office/drawing/2014/main" id="{00000000-0008-0000-0700-0000E6000000}"/>
            </a:ext>
          </a:extLst>
        </xdr:cNvPr>
        <xdr:cNvSpPr txBox="1"/>
      </xdr:nvSpPr>
      <xdr:spPr>
        <a:xfrm>
          <a:off x="4686300" y="165190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81384</xdr:rowOff>
    </xdr:from>
    <xdr:to>
      <xdr:col>24</xdr:col>
      <xdr:colOff>114300</xdr:colOff>
      <xdr:row>97</xdr:row>
      <xdr:rowOff>11534</xdr:rowOff>
    </xdr:to>
    <xdr:sp textlink="">
      <xdr:nvSpPr>
        <xdr:cNvPr id="231" name="フローチャート: 判断 230">
          <a:extLst>
            <a:ext uri="{FF2B5EF4-FFF2-40B4-BE49-F238E27FC236}">
              <a16:creationId xmlns:a16="http://schemas.microsoft.com/office/drawing/2014/main" id="{00000000-0008-0000-0700-0000E7000000}"/>
            </a:ext>
          </a:extLst>
        </xdr:cNvPr>
        <xdr:cNvSpPr/>
      </xdr:nvSpPr>
      <xdr:spPr>
        <a:xfrm>
          <a:off x="4584700" y="16540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9984</xdr:rowOff>
    </xdr:from>
    <xdr:to>
      <xdr:col>19</xdr:col>
      <xdr:colOff>177800</xdr:colOff>
      <xdr:row>96</xdr:row>
      <xdr:rowOff>83122</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2908300" y="16469184"/>
          <a:ext cx="889000" cy="73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81837</xdr:rowOff>
    </xdr:from>
    <xdr:to>
      <xdr:col>20</xdr:col>
      <xdr:colOff>38100</xdr:colOff>
      <xdr:row>97</xdr:row>
      <xdr:rowOff>11987</xdr:rowOff>
    </xdr:to>
    <xdr:sp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3746500" y="16541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3114</xdr:rowOff>
    </xdr:from>
    <xdr:ext cx="534377" cy="259045"/>
    <xdr:sp textlink="">
      <xdr:nvSpPr>
        <xdr:cNvPr id="234" name="テキスト ボックス 233">
          <a:extLst>
            <a:ext uri="{FF2B5EF4-FFF2-40B4-BE49-F238E27FC236}">
              <a16:creationId xmlns:a16="http://schemas.microsoft.com/office/drawing/2014/main" id="{00000000-0008-0000-0700-0000EA000000}"/>
            </a:ext>
          </a:extLst>
        </xdr:cNvPr>
        <xdr:cNvSpPr txBox="1"/>
      </xdr:nvSpPr>
      <xdr:spPr>
        <a:xfrm>
          <a:off x="3530111" y="16633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53302</xdr:rowOff>
    </xdr:from>
    <xdr:to>
      <xdr:col>15</xdr:col>
      <xdr:colOff>50800</xdr:colOff>
      <xdr:row>96</xdr:row>
      <xdr:rowOff>83122</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2019300" y="16512502"/>
          <a:ext cx="889000" cy="29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77725</xdr:rowOff>
    </xdr:from>
    <xdr:to>
      <xdr:col>15</xdr:col>
      <xdr:colOff>101600</xdr:colOff>
      <xdr:row>97</xdr:row>
      <xdr:rowOff>7875</xdr:rowOff>
    </xdr:to>
    <xdr:sp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2857500" y="16536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170452</xdr:rowOff>
    </xdr:from>
    <xdr:ext cx="534377" cy="259045"/>
    <xdr:sp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2641111" y="16629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94</xdr:row>
      <xdr:rowOff>166798</xdr:rowOff>
    </xdr:from>
    <xdr:to>
      <xdr:col>10</xdr:col>
      <xdr:colOff>114300</xdr:colOff>
      <xdr:row>96</xdr:row>
      <xdr:rowOff>53302</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1130300" y="16283098"/>
          <a:ext cx="889000" cy="2294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90120</xdr:rowOff>
    </xdr:from>
    <xdr:to>
      <xdr:col>10</xdr:col>
      <xdr:colOff>165100</xdr:colOff>
      <xdr:row>97</xdr:row>
      <xdr:rowOff>20270</xdr:rowOff>
    </xdr:to>
    <xdr:sp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1968500" y="16549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11397</xdr:rowOff>
    </xdr:from>
    <xdr:ext cx="534377" cy="259045"/>
    <xdr:sp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1752111" y="166420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116980</xdr:rowOff>
    </xdr:from>
    <xdr:to>
      <xdr:col>6</xdr:col>
      <xdr:colOff>38100</xdr:colOff>
      <xdr:row>97</xdr:row>
      <xdr:rowOff>47130</xdr:rowOff>
    </xdr:to>
    <xdr:sp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079500" y="1657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38257</xdr:rowOff>
    </xdr:from>
    <xdr:ext cx="534377" cy="259045"/>
    <xdr:sp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863111" y="16668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32165</xdr:rowOff>
    </xdr:from>
    <xdr:to>
      <xdr:col>24</xdr:col>
      <xdr:colOff>114300</xdr:colOff>
      <xdr:row>96</xdr:row>
      <xdr:rowOff>133765</xdr:rowOff>
    </xdr:to>
    <xdr:sp textlink="">
      <xdr:nvSpPr>
        <xdr:cNvPr id="248" name="楕円 247">
          <a:extLst>
            <a:ext uri="{FF2B5EF4-FFF2-40B4-BE49-F238E27FC236}">
              <a16:creationId xmlns:a16="http://schemas.microsoft.com/office/drawing/2014/main" id="{00000000-0008-0000-0700-0000F8000000}"/>
            </a:ext>
          </a:extLst>
        </xdr:cNvPr>
        <xdr:cNvSpPr/>
      </xdr:nvSpPr>
      <xdr:spPr>
        <a:xfrm>
          <a:off x="4584700" y="16491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55042</xdr:rowOff>
    </xdr:from>
    <xdr:ext cx="534377" cy="259045"/>
    <xdr:sp textlink="">
      <xdr:nvSpPr>
        <xdr:cNvPr id="249" name="衛生費該当値テキスト">
          <a:extLst>
            <a:ext uri="{FF2B5EF4-FFF2-40B4-BE49-F238E27FC236}">
              <a16:creationId xmlns:a16="http://schemas.microsoft.com/office/drawing/2014/main" id="{00000000-0008-0000-0700-0000F9000000}"/>
            </a:ext>
          </a:extLst>
        </xdr:cNvPr>
        <xdr:cNvSpPr txBox="1"/>
      </xdr:nvSpPr>
      <xdr:spPr>
        <a:xfrm>
          <a:off x="4686300" y="16342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130634</xdr:rowOff>
    </xdr:from>
    <xdr:to>
      <xdr:col>20</xdr:col>
      <xdr:colOff>38100</xdr:colOff>
      <xdr:row>96</xdr:row>
      <xdr:rowOff>60784</xdr:rowOff>
    </xdr:to>
    <xdr:sp textlink="">
      <xdr:nvSpPr>
        <xdr:cNvPr id="250" name="楕円 249">
          <a:extLst>
            <a:ext uri="{FF2B5EF4-FFF2-40B4-BE49-F238E27FC236}">
              <a16:creationId xmlns:a16="http://schemas.microsoft.com/office/drawing/2014/main" id="{00000000-0008-0000-0700-0000FA000000}"/>
            </a:ext>
          </a:extLst>
        </xdr:cNvPr>
        <xdr:cNvSpPr/>
      </xdr:nvSpPr>
      <xdr:spPr>
        <a:xfrm>
          <a:off x="3746500" y="16418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77311</xdr:rowOff>
    </xdr:from>
    <xdr:ext cx="599010" cy="259045"/>
    <xdr:sp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3497795" y="161936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32322</xdr:rowOff>
    </xdr:from>
    <xdr:to>
      <xdr:col>15</xdr:col>
      <xdr:colOff>101600</xdr:colOff>
      <xdr:row>96</xdr:row>
      <xdr:rowOff>133922</xdr:rowOff>
    </xdr:to>
    <xdr:sp textlink="">
      <xdr:nvSpPr>
        <xdr:cNvPr id="252" name="楕円 251">
          <a:extLst>
            <a:ext uri="{FF2B5EF4-FFF2-40B4-BE49-F238E27FC236}">
              <a16:creationId xmlns:a16="http://schemas.microsoft.com/office/drawing/2014/main" id="{00000000-0008-0000-0700-0000FC000000}"/>
            </a:ext>
          </a:extLst>
        </xdr:cNvPr>
        <xdr:cNvSpPr/>
      </xdr:nvSpPr>
      <xdr:spPr>
        <a:xfrm>
          <a:off x="2857500" y="16491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150449</xdr:rowOff>
    </xdr:from>
    <xdr:ext cx="534377" cy="259045"/>
    <xdr:sp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2641111" y="16266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2502</xdr:rowOff>
    </xdr:from>
    <xdr:to>
      <xdr:col>10</xdr:col>
      <xdr:colOff>165100</xdr:colOff>
      <xdr:row>96</xdr:row>
      <xdr:rowOff>104102</xdr:rowOff>
    </xdr:to>
    <xdr:sp textlink="">
      <xdr:nvSpPr>
        <xdr:cNvPr id="254" name="楕円 253">
          <a:extLst>
            <a:ext uri="{FF2B5EF4-FFF2-40B4-BE49-F238E27FC236}">
              <a16:creationId xmlns:a16="http://schemas.microsoft.com/office/drawing/2014/main" id="{00000000-0008-0000-0700-0000FE000000}"/>
            </a:ext>
          </a:extLst>
        </xdr:cNvPr>
        <xdr:cNvSpPr/>
      </xdr:nvSpPr>
      <xdr:spPr>
        <a:xfrm>
          <a:off x="1968500" y="16461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120629</xdr:rowOff>
    </xdr:from>
    <xdr:ext cx="534377" cy="259045"/>
    <xdr:sp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1752111" y="16236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94</xdr:row>
      <xdr:rowOff>115998</xdr:rowOff>
    </xdr:from>
    <xdr:to>
      <xdr:col>6</xdr:col>
      <xdr:colOff>38100</xdr:colOff>
      <xdr:row>95</xdr:row>
      <xdr:rowOff>46148</xdr:rowOff>
    </xdr:to>
    <xdr:sp textlink="">
      <xdr:nvSpPr>
        <xdr:cNvPr id="256" name="楕円 255">
          <a:extLst>
            <a:ext uri="{FF2B5EF4-FFF2-40B4-BE49-F238E27FC236}">
              <a16:creationId xmlns:a16="http://schemas.microsoft.com/office/drawing/2014/main" id="{00000000-0008-0000-0700-000000010000}"/>
            </a:ext>
          </a:extLst>
        </xdr:cNvPr>
        <xdr:cNvSpPr/>
      </xdr:nvSpPr>
      <xdr:spPr>
        <a:xfrm>
          <a:off x="1079500" y="16232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93</xdr:row>
      <xdr:rowOff>62675</xdr:rowOff>
    </xdr:from>
    <xdr:ext cx="599010" cy="259045"/>
    <xdr:sp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830795" y="160075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textlink="">
      <xdr:nvSpPr>
        <xdr:cNvPr id="258" name="正方形/長方形 257">
          <a:extLst>
            <a:ext uri="{FF2B5EF4-FFF2-40B4-BE49-F238E27FC236}">
              <a16:creationId xmlns:a16="http://schemas.microsoft.com/office/drawing/2014/main" id="{00000000-0008-0000-0700-000002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textlink="">
      <xdr:nvSpPr>
        <xdr:cNvPr id="259" name="正方形/長方形 258">
          <a:extLst>
            <a:ext uri="{FF2B5EF4-FFF2-40B4-BE49-F238E27FC236}">
              <a16:creationId xmlns:a16="http://schemas.microsoft.com/office/drawing/2014/main" id="{00000000-0008-0000-0700-000003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textlink="">
      <xdr:nvSpPr>
        <xdr:cNvPr id="260" name="正方形/長方形 259">
          <a:extLst>
            <a:ext uri="{FF2B5EF4-FFF2-40B4-BE49-F238E27FC236}">
              <a16:creationId xmlns:a16="http://schemas.microsoft.com/office/drawing/2014/main" id="{00000000-0008-0000-0700-000004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textlink="">
      <xdr:nvSpPr>
        <xdr:cNvPr id="261" name="正方形/長方形 260">
          <a:extLst>
            <a:ext uri="{FF2B5EF4-FFF2-40B4-BE49-F238E27FC236}">
              <a16:creationId xmlns:a16="http://schemas.microsoft.com/office/drawing/2014/main" id="{00000000-0008-0000-0700-000005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textlink="">
      <xdr:nvSpPr>
        <xdr:cNvPr id="262" name="正方形/長方形 261">
          <a:extLst>
            <a:ext uri="{FF2B5EF4-FFF2-40B4-BE49-F238E27FC236}">
              <a16:creationId xmlns:a16="http://schemas.microsoft.com/office/drawing/2014/main" id="{00000000-0008-0000-0700-000006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textlink="">
      <xdr:nvSpPr>
        <xdr:cNvPr id="263" name="正方形/長方形 262">
          <a:extLst>
            <a:ext uri="{FF2B5EF4-FFF2-40B4-BE49-F238E27FC236}">
              <a16:creationId xmlns:a16="http://schemas.microsoft.com/office/drawing/2014/main" id="{00000000-0008-0000-0700-000007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26</xdr:row>
      <xdr:rowOff>88900</xdr:rowOff>
    </xdr:from>
    <xdr:to>
      <xdr:col>54</xdr:col>
      <xdr:colOff>127000</xdr:colOff>
      <xdr:row>28</xdr:row>
      <xdr:rowOff>0</xdr:rowOff>
    </xdr:to>
    <xdr:sp textlink="">
      <xdr:nvSpPr>
        <xdr:cNvPr id="264" name="正方形/長方形 263">
          <a:extLst>
            <a:ext uri="{FF2B5EF4-FFF2-40B4-BE49-F238E27FC236}">
              <a16:creationId xmlns:a16="http://schemas.microsoft.com/office/drawing/2014/main" id="{00000000-0008-0000-0700-000008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textlink="">
      <xdr:nvSpPr>
        <xdr:cNvPr id="265" name="正方形/長方形 264">
          <a:extLst>
            <a:ext uri="{FF2B5EF4-FFF2-40B4-BE49-F238E27FC236}">
              <a16:creationId xmlns:a16="http://schemas.microsoft.com/office/drawing/2014/main" id="{00000000-0008-0000-0700-000009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textlink="">
      <xdr:nvSpPr>
        <xdr:cNvPr id="266" name="テキスト ボックス 265">
          <a:extLst>
            <a:ext uri="{FF2B5EF4-FFF2-40B4-BE49-F238E27FC236}">
              <a16:creationId xmlns:a16="http://schemas.microsoft.com/office/drawing/2014/main" id="{00000000-0008-0000-0700-00000A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7" name="直線コネクタ 266">
          <a:extLst>
            <a:ext uri="{FF2B5EF4-FFF2-40B4-BE49-F238E27FC236}">
              <a16:creationId xmlns:a16="http://schemas.microsoft.com/office/drawing/2014/main" id="{00000000-0008-0000-0700-00000B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68" name="直線コネクタ 267">
          <a:extLst>
            <a:ext uri="{FF2B5EF4-FFF2-40B4-BE49-F238E27FC236}">
              <a16:creationId xmlns:a16="http://schemas.microsoft.com/office/drawing/2014/main" id="{00000000-0008-0000-0700-00000C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textlink="">
      <xdr:nvSpPr>
        <xdr:cNvPr id="280" name="労働費グラフ枠">
          <a:extLst>
            <a:ext uri="{FF2B5EF4-FFF2-40B4-BE49-F238E27FC236}">
              <a16:creationId xmlns:a16="http://schemas.microsoft.com/office/drawing/2014/main" id="{00000000-0008-0000-0700-000018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152654</xdr:rowOff>
    </xdr:from>
    <xdr:to>
      <xdr:col>54</xdr:col>
      <xdr:colOff>189865</xdr:colOff>
      <xdr:row>39</xdr:row>
      <xdr:rowOff>44450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flipV="1">
          <a:off x="10475595" y="5467604"/>
          <a:ext cx="1270" cy="12633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textlink="">
      <xdr:nvSpPr>
        <xdr:cNvPr id="282" name="労働費最小値テキスト">
          <a:extLst>
            <a:ext uri="{FF2B5EF4-FFF2-40B4-BE49-F238E27FC236}">
              <a16:creationId xmlns:a16="http://schemas.microsoft.com/office/drawing/2014/main" id="{00000000-0008-0000-0700-00001A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99331</xdr:rowOff>
    </xdr:from>
    <xdr:ext cx="469744" cy="259045"/>
    <xdr:sp textlink="">
      <xdr:nvSpPr>
        <xdr:cNvPr id="284" name="労働費最大値テキスト">
          <a:extLst>
            <a:ext uri="{FF2B5EF4-FFF2-40B4-BE49-F238E27FC236}">
              <a16:creationId xmlns:a16="http://schemas.microsoft.com/office/drawing/2014/main" id="{00000000-0008-0000-0700-00001C010000}"/>
            </a:ext>
          </a:extLst>
        </xdr:cNvPr>
        <xdr:cNvSpPr txBox="1"/>
      </xdr:nvSpPr>
      <xdr:spPr>
        <a:xfrm>
          <a:off x="10528300" y="5242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3,316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152654</xdr:rowOff>
    </xdr:from>
    <xdr:to>
      <xdr:col>55</xdr:col>
      <xdr:colOff>88900</xdr:colOff>
      <xdr:row>31</xdr:row>
      <xdr:rowOff>152654</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54676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44450</xdr:rowOff>
    </xdr:from>
    <xdr:to>
      <xdr:col>55</xdr:col>
      <xdr:colOff>0</xdr:colOff>
      <xdr:row>39</xdr:row>
      <xdr:rowOff>44450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9639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26052</xdr:rowOff>
    </xdr:from>
    <xdr:ext cx="378565" cy="259045"/>
    <xdr:sp textlink="">
      <xdr:nvSpPr>
        <xdr:cNvPr id="287" name="労働費平均値テキスト">
          <a:extLst>
            <a:ext uri="{FF2B5EF4-FFF2-40B4-BE49-F238E27FC236}">
              <a16:creationId xmlns:a16="http://schemas.microsoft.com/office/drawing/2014/main" id="{00000000-0008-0000-0700-00001F010000}"/>
            </a:ext>
          </a:extLst>
        </xdr:cNvPr>
        <xdr:cNvSpPr txBox="1"/>
      </xdr:nvSpPr>
      <xdr:spPr>
        <a:xfrm>
          <a:off x="10528300" y="636970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3175</xdr:rowOff>
    </xdr:from>
    <xdr:to>
      <xdr:col>55</xdr:col>
      <xdr:colOff>50800</xdr:colOff>
      <xdr:row>38</xdr:row>
      <xdr:rowOff>104775</xdr:rowOff>
    </xdr:to>
    <xdr:sp textlink="">
      <xdr:nvSpPr>
        <xdr:cNvPr id="288" name="フローチャート: 判断 287">
          <a:extLst>
            <a:ext uri="{FF2B5EF4-FFF2-40B4-BE49-F238E27FC236}">
              <a16:creationId xmlns:a16="http://schemas.microsoft.com/office/drawing/2014/main" id="{00000000-0008-0000-0700-000020010000}"/>
            </a:ext>
          </a:extLst>
        </xdr:cNvPr>
        <xdr:cNvSpPr/>
      </xdr:nvSpPr>
      <xdr:spPr>
        <a:xfrm>
          <a:off x="10426700" y="651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44450</xdr:rowOff>
    </xdr:from>
    <xdr:to>
      <xdr:col>50</xdr:col>
      <xdr:colOff>114300</xdr:colOff>
      <xdr:row>39</xdr:row>
      <xdr:rowOff>44450</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8750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21463</xdr:rowOff>
    </xdr:from>
    <xdr:to>
      <xdr:col>50</xdr:col>
      <xdr:colOff>165100</xdr:colOff>
      <xdr:row>38</xdr:row>
      <xdr:rowOff>123063</xdr:rowOff>
    </xdr:to>
    <xdr:sp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9588500" y="6536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139590</xdr:rowOff>
    </xdr:from>
    <xdr:ext cx="378565" cy="259045"/>
    <xdr:sp textlink="">
      <xdr:nvSpPr>
        <xdr:cNvPr id="291" name="テキスト ボックス 290">
          <a:extLst>
            <a:ext uri="{FF2B5EF4-FFF2-40B4-BE49-F238E27FC236}">
              <a16:creationId xmlns:a16="http://schemas.microsoft.com/office/drawing/2014/main" id="{00000000-0008-0000-0700-000023010000}"/>
            </a:ext>
          </a:extLst>
        </xdr:cNvPr>
        <xdr:cNvSpPr txBox="1"/>
      </xdr:nvSpPr>
      <xdr:spPr>
        <a:xfrm>
          <a:off x="9450017" y="63117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44450</xdr:rowOff>
    </xdr:from>
    <xdr:to>
      <xdr:col>45</xdr:col>
      <xdr:colOff>177800</xdr:colOff>
      <xdr:row>39</xdr:row>
      <xdr:rowOff>44450</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7861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24130</xdr:rowOff>
    </xdr:from>
    <xdr:to>
      <xdr:col>46</xdr:col>
      <xdr:colOff>38100</xdr:colOff>
      <xdr:row>38</xdr:row>
      <xdr:rowOff>125730</xdr:rowOff>
    </xdr:to>
    <xdr:sp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8699500" y="6539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142257</xdr:rowOff>
    </xdr:from>
    <xdr:ext cx="378565" cy="259045"/>
    <xdr:sp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8561017" y="63144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44450</xdr:rowOff>
    </xdr:from>
    <xdr:to>
      <xdr:col>41</xdr:col>
      <xdr:colOff>50800</xdr:colOff>
      <xdr:row>39</xdr:row>
      <xdr:rowOff>44450</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6972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6985</xdr:rowOff>
    </xdr:from>
    <xdr:to>
      <xdr:col>41</xdr:col>
      <xdr:colOff>101600</xdr:colOff>
      <xdr:row>38</xdr:row>
      <xdr:rowOff>108585</xdr:rowOff>
    </xdr:to>
    <xdr:sp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7810500" y="652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125112</xdr:rowOff>
    </xdr:from>
    <xdr:ext cx="378565" cy="259045"/>
    <xdr:sp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7672017" y="62973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5080</xdr:rowOff>
    </xdr:from>
    <xdr:to>
      <xdr:col>36</xdr:col>
      <xdr:colOff>165100</xdr:colOff>
      <xdr:row>38</xdr:row>
      <xdr:rowOff>106680</xdr:rowOff>
    </xdr:to>
    <xdr:sp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6921500" y="6520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123207</xdr:rowOff>
    </xdr:from>
    <xdr:ext cx="378565" cy="259045"/>
    <xdr:sp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6783017" y="62954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165100</xdr:rowOff>
    </xdr:from>
    <xdr:to>
      <xdr:col>55</xdr:col>
      <xdr:colOff>50800</xdr:colOff>
      <xdr:row>39</xdr:row>
      <xdr:rowOff>95250</xdr:rowOff>
    </xdr:to>
    <xdr:sp textlink="">
      <xdr:nvSpPr>
        <xdr:cNvPr id="305" name="楕円 304">
          <a:extLst>
            <a:ext uri="{FF2B5EF4-FFF2-40B4-BE49-F238E27FC236}">
              <a16:creationId xmlns:a16="http://schemas.microsoft.com/office/drawing/2014/main" id="{00000000-0008-0000-0700-000031010000}"/>
            </a:ext>
          </a:extLst>
        </xdr:cNvPr>
        <xdr:cNvSpPr/>
      </xdr:nvSpPr>
      <xdr:spPr>
        <a:xfrm>
          <a:off x="10426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80027</xdr:rowOff>
    </xdr:from>
    <xdr:ext cx="249299" cy="259045"/>
    <xdr:sp textlink="">
      <xdr:nvSpPr>
        <xdr:cNvPr id="306" name="労働費該当値テキスト">
          <a:extLst>
            <a:ext uri="{FF2B5EF4-FFF2-40B4-BE49-F238E27FC236}">
              <a16:creationId xmlns:a16="http://schemas.microsoft.com/office/drawing/2014/main" id="{00000000-0008-0000-0700-000032010000}"/>
            </a:ext>
          </a:extLst>
        </xdr:cNvPr>
        <xdr:cNvSpPr txBox="1"/>
      </xdr:nvSpPr>
      <xdr:spPr>
        <a:xfrm>
          <a:off x="10528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165100</xdr:rowOff>
    </xdr:from>
    <xdr:to>
      <xdr:col>50</xdr:col>
      <xdr:colOff>165100</xdr:colOff>
      <xdr:row>39</xdr:row>
      <xdr:rowOff>95250</xdr:rowOff>
    </xdr:to>
    <xdr:sp textlink="">
      <xdr:nvSpPr>
        <xdr:cNvPr id="307" name="楕円 306">
          <a:extLst>
            <a:ext uri="{FF2B5EF4-FFF2-40B4-BE49-F238E27FC236}">
              <a16:creationId xmlns:a16="http://schemas.microsoft.com/office/drawing/2014/main" id="{00000000-0008-0000-0700-000033010000}"/>
            </a:ext>
          </a:extLst>
        </xdr:cNvPr>
        <xdr:cNvSpPr/>
      </xdr:nvSpPr>
      <xdr:spPr>
        <a:xfrm>
          <a:off x="9588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86377</xdr:rowOff>
    </xdr:from>
    <xdr:ext cx="249299" cy="259045"/>
    <xdr:sp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514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165100</xdr:rowOff>
    </xdr:from>
    <xdr:to>
      <xdr:col>46</xdr:col>
      <xdr:colOff>38100</xdr:colOff>
      <xdr:row>39</xdr:row>
      <xdr:rowOff>95250</xdr:rowOff>
    </xdr:to>
    <xdr:sp textlink="">
      <xdr:nvSpPr>
        <xdr:cNvPr id="309" name="楕円 308">
          <a:extLst>
            <a:ext uri="{FF2B5EF4-FFF2-40B4-BE49-F238E27FC236}">
              <a16:creationId xmlns:a16="http://schemas.microsoft.com/office/drawing/2014/main" id="{00000000-0008-0000-0700-000035010000}"/>
            </a:ext>
          </a:extLst>
        </xdr:cNvPr>
        <xdr:cNvSpPr/>
      </xdr:nvSpPr>
      <xdr:spPr>
        <a:xfrm>
          <a:off x="8699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86377</xdr:rowOff>
    </xdr:from>
    <xdr:ext cx="249299" cy="259045"/>
    <xdr:sp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8625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165100</xdr:rowOff>
    </xdr:from>
    <xdr:to>
      <xdr:col>41</xdr:col>
      <xdr:colOff>101600</xdr:colOff>
      <xdr:row>39</xdr:row>
      <xdr:rowOff>95250</xdr:rowOff>
    </xdr:to>
    <xdr:sp textlink="">
      <xdr:nvSpPr>
        <xdr:cNvPr id="311" name="楕円 310">
          <a:extLst>
            <a:ext uri="{FF2B5EF4-FFF2-40B4-BE49-F238E27FC236}">
              <a16:creationId xmlns:a16="http://schemas.microsoft.com/office/drawing/2014/main" id="{00000000-0008-0000-0700-000037010000}"/>
            </a:ext>
          </a:extLst>
        </xdr:cNvPr>
        <xdr:cNvSpPr/>
      </xdr:nvSpPr>
      <xdr:spPr>
        <a:xfrm>
          <a:off x="781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86377</xdr:rowOff>
    </xdr:from>
    <xdr:ext cx="249299" cy="259045"/>
    <xdr:sp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736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165100</xdr:rowOff>
    </xdr:from>
    <xdr:to>
      <xdr:col>36</xdr:col>
      <xdr:colOff>165100</xdr:colOff>
      <xdr:row>39</xdr:row>
      <xdr:rowOff>95250</xdr:rowOff>
    </xdr:to>
    <xdr:sp textlink="">
      <xdr:nvSpPr>
        <xdr:cNvPr id="313" name="楕円 312">
          <a:extLst>
            <a:ext uri="{FF2B5EF4-FFF2-40B4-BE49-F238E27FC236}">
              <a16:creationId xmlns:a16="http://schemas.microsoft.com/office/drawing/2014/main" id="{00000000-0008-0000-0700-000039010000}"/>
            </a:ext>
          </a:extLst>
        </xdr:cNvPr>
        <xdr:cNvSpPr/>
      </xdr:nvSpPr>
      <xdr:spPr>
        <a:xfrm>
          <a:off x="692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86377</xdr:rowOff>
    </xdr:from>
    <xdr:ext cx="249299" cy="259045"/>
    <xdr:sp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6847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textlink="">
      <xdr:nvSpPr>
        <xdr:cNvPr id="315" name="正方形/長方形 314">
          <a:extLst>
            <a:ext uri="{FF2B5EF4-FFF2-40B4-BE49-F238E27FC236}">
              <a16:creationId xmlns:a16="http://schemas.microsoft.com/office/drawing/2014/main" id="{00000000-0008-0000-0700-00003B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textlink="">
      <xdr:nvSpPr>
        <xdr:cNvPr id="316" name="正方形/長方形 315">
          <a:extLst>
            <a:ext uri="{FF2B5EF4-FFF2-40B4-BE49-F238E27FC236}">
              <a16:creationId xmlns:a16="http://schemas.microsoft.com/office/drawing/2014/main" id="{00000000-0008-0000-0700-00003C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textlink="">
      <xdr:nvSpPr>
        <xdr:cNvPr id="317" name="正方形/長方形 316">
          <a:extLst>
            <a:ext uri="{FF2B5EF4-FFF2-40B4-BE49-F238E27FC236}">
              <a16:creationId xmlns:a16="http://schemas.microsoft.com/office/drawing/2014/main" id="{00000000-0008-0000-0700-00003D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textlink="">
      <xdr:nvSpPr>
        <xdr:cNvPr id="318" name="正方形/長方形 317">
          <a:extLst>
            <a:ext uri="{FF2B5EF4-FFF2-40B4-BE49-F238E27FC236}">
              <a16:creationId xmlns:a16="http://schemas.microsoft.com/office/drawing/2014/main" id="{00000000-0008-0000-0700-00003E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textlink="">
      <xdr:nvSpPr>
        <xdr:cNvPr id="319" name="正方形/長方形 318">
          <a:extLst>
            <a:ext uri="{FF2B5EF4-FFF2-40B4-BE49-F238E27FC236}">
              <a16:creationId xmlns:a16="http://schemas.microsoft.com/office/drawing/2014/main" id="{00000000-0008-0000-0700-00003F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textlink="">
      <xdr:nvSpPr>
        <xdr:cNvPr id="320" name="正方形/長方形 319">
          <a:extLst>
            <a:ext uri="{FF2B5EF4-FFF2-40B4-BE49-F238E27FC236}">
              <a16:creationId xmlns:a16="http://schemas.microsoft.com/office/drawing/2014/main" id="{00000000-0008-0000-0700-000040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46</xdr:row>
      <xdr:rowOff>88900</xdr:rowOff>
    </xdr:from>
    <xdr:to>
      <xdr:col>54</xdr:col>
      <xdr:colOff>127000</xdr:colOff>
      <xdr:row>48</xdr:row>
      <xdr:rowOff>0</xdr:rowOff>
    </xdr:to>
    <xdr:sp textlink="">
      <xdr:nvSpPr>
        <xdr:cNvPr id="321" name="正方形/長方形 320">
          <a:extLst>
            <a:ext uri="{FF2B5EF4-FFF2-40B4-BE49-F238E27FC236}">
              <a16:creationId xmlns:a16="http://schemas.microsoft.com/office/drawing/2014/main" id="{00000000-0008-0000-0700-000041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4" name="直線コネクタ 323">
          <a:extLst>
            <a:ext uri="{FF2B5EF4-FFF2-40B4-BE49-F238E27FC236}">
              <a16:creationId xmlns:a16="http://schemas.microsoft.com/office/drawing/2014/main" id="{00000000-0008-0000-0700-000044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5" name="直線コネクタ 324">
          <a:extLst>
            <a:ext uri="{FF2B5EF4-FFF2-40B4-BE49-F238E27FC236}">
              <a16:creationId xmlns:a16="http://schemas.microsoft.com/office/drawing/2014/main" id="{00000000-0008-0000-0700-000045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textlink="">
      <xdr:nvSpPr>
        <xdr:cNvPr id="337" name="農林水産業費グラフ枠">
          <a:extLst>
            <a:ext uri="{FF2B5EF4-FFF2-40B4-BE49-F238E27FC236}">
              <a16:creationId xmlns:a16="http://schemas.microsoft.com/office/drawing/2014/main" id="{00000000-0008-0000-0700-000051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68163</xdr:rowOff>
    </xdr:from>
    <xdr:to>
      <xdr:col>54</xdr:col>
      <xdr:colOff>189865</xdr:colOff>
      <xdr:row>58</xdr:row>
      <xdr:rowOff>159733</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flipV="1">
          <a:off x="10475595" y="8812113"/>
          <a:ext cx="1270" cy="12917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163560</xdr:rowOff>
    </xdr:from>
    <xdr:ext cx="469744" cy="259045"/>
    <xdr:sp textlink="">
      <xdr:nvSpPr>
        <xdr:cNvPr id="339" name="農林水産業費最小値テキスト">
          <a:extLst>
            <a:ext uri="{FF2B5EF4-FFF2-40B4-BE49-F238E27FC236}">
              <a16:creationId xmlns:a16="http://schemas.microsoft.com/office/drawing/2014/main" id="{00000000-0008-0000-0700-000053010000}"/>
            </a:ext>
          </a:extLst>
        </xdr:cNvPr>
        <xdr:cNvSpPr txBox="1"/>
      </xdr:nvSpPr>
      <xdr:spPr>
        <a:xfrm>
          <a:off x="10528300" y="101076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159733</xdr:rowOff>
    </xdr:from>
    <xdr:to>
      <xdr:col>55</xdr:col>
      <xdr:colOff>88900</xdr:colOff>
      <xdr:row>58</xdr:row>
      <xdr:rowOff>159733</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10388600" y="10103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14840</xdr:rowOff>
    </xdr:from>
    <xdr:ext cx="599010" cy="259045"/>
    <xdr:sp textlink="">
      <xdr:nvSpPr>
        <xdr:cNvPr id="341" name="農林水産業費最大値テキスト">
          <a:extLst>
            <a:ext uri="{FF2B5EF4-FFF2-40B4-BE49-F238E27FC236}">
              <a16:creationId xmlns:a16="http://schemas.microsoft.com/office/drawing/2014/main" id="{00000000-0008-0000-0700-000055010000}"/>
            </a:ext>
          </a:extLst>
        </xdr:cNvPr>
        <xdr:cNvSpPr txBox="1"/>
      </xdr:nvSpPr>
      <xdr:spPr>
        <a:xfrm>
          <a:off x="10528300" y="85873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176,888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68163</xdr:rowOff>
    </xdr:from>
    <xdr:to>
      <xdr:col>55</xdr:col>
      <xdr:colOff>88900</xdr:colOff>
      <xdr:row>51</xdr:row>
      <xdr:rowOff>68163</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10388600" y="88121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20927</xdr:rowOff>
    </xdr:from>
    <xdr:to>
      <xdr:col>55</xdr:col>
      <xdr:colOff>0</xdr:colOff>
      <xdr:row>55</xdr:row>
      <xdr:rowOff>46187</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flipV="1">
          <a:off x="9639300" y="9450677"/>
          <a:ext cx="838200" cy="25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49435</xdr:rowOff>
    </xdr:from>
    <xdr:ext cx="534377" cy="259045"/>
    <xdr:sp textlink="">
      <xdr:nvSpPr>
        <xdr:cNvPr id="344" name="農林水産業費平均値テキスト">
          <a:extLst>
            <a:ext uri="{FF2B5EF4-FFF2-40B4-BE49-F238E27FC236}">
              <a16:creationId xmlns:a16="http://schemas.microsoft.com/office/drawing/2014/main" id="{00000000-0008-0000-0700-000058010000}"/>
            </a:ext>
          </a:extLst>
        </xdr:cNvPr>
        <xdr:cNvSpPr txBox="1"/>
      </xdr:nvSpPr>
      <xdr:spPr>
        <a:xfrm>
          <a:off x="10528300" y="96506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71008</xdr:rowOff>
    </xdr:from>
    <xdr:to>
      <xdr:col>55</xdr:col>
      <xdr:colOff>50800</xdr:colOff>
      <xdr:row>57</xdr:row>
      <xdr:rowOff>1158</xdr:rowOff>
    </xdr:to>
    <xdr:sp textlink="">
      <xdr:nvSpPr>
        <xdr:cNvPr id="345" name="フローチャート: 判断 344">
          <a:extLst>
            <a:ext uri="{FF2B5EF4-FFF2-40B4-BE49-F238E27FC236}">
              <a16:creationId xmlns:a16="http://schemas.microsoft.com/office/drawing/2014/main" id="{00000000-0008-0000-0700-000059010000}"/>
            </a:ext>
          </a:extLst>
        </xdr:cNvPr>
        <xdr:cNvSpPr/>
      </xdr:nvSpPr>
      <xdr:spPr>
        <a:xfrm>
          <a:off x="10426700" y="9672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46187</xdr:rowOff>
    </xdr:from>
    <xdr:to>
      <xdr:col>50</xdr:col>
      <xdr:colOff>114300</xdr:colOff>
      <xdr:row>56</xdr:row>
      <xdr:rowOff>4590</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flipV="1">
          <a:off x="8750300" y="9475937"/>
          <a:ext cx="889000" cy="1298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78438</xdr:rowOff>
    </xdr:from>
    <xdr:to>
      <xdr:col>50</xdr:col>
      <xdr:colOff>165100</xdr:colOff>
      <xdr:row>57</xdr:row>
      <xdr:rowOff>8588</xdr:rowOff>
    </xdr:to>
    <xdr:sp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9588500" y="9679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171165</xdr:rowOff>
    </xdr:from>
    <xdr:ext cx="534377" cy="259045"/>
    <xdr:sp textlink="">
      <xdr:nvSpPr>
        <xdr:cNvPr id="348" name="テキスト ボックス 347">
          <a:extLst>
            <a:ext uri="{FF2B5EF4-FFF2-40B4-BE49-F238E27FC236}">
              <a16:creationId xmlns:a16="http://schemas.microsoft.com/office/drawing/2014/main" id="{00000000-0008-0000-0700-00005C010000}"/>
            </a:ext>
          </a:extLst>
        </xdr:cNvPr>
        <xdr:cNvSpPr txBox="1"/>
      </xdr:nvSpPr>
      <xdr:spPr>
        <a:xfrm>
          <a:off x="9372111" y="9772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118997</xdr:rowOff>
    </xdr:from>
    <xdr:to>
      <xdr:col>45</xdr:col>
      <xdr:colOff>177800</xdr:colOff>
      <xdr:row>56</xdr:row>
      <xdr:rowOff>4590</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7861300" y="9548747"/>
          <a:ext cx="889000" cy="57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64394</xdr:rowOff>
    </xdr:from>
    <xdr:to>
      <xdr:col>46</xdr:col>
      <xdr:colOff>38100</xdr:colOff>
      <xdr:row>56</xdr:row>
      <xdr:rowOff>165994</xdr:rowOff>
    </xdr:to>
    <xdr:sp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8699500" y="9665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157121</xdr:rowOff>
    </xdr:from>
    <xdr:ext cx="534377" cy="259045"/>
    <xdr:sp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8483111" y="9758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54</xdr:row>
      <xdr:rowOff>106195</xdr:rowOff>
    </xdr:from>
    <xdr:to>
      <xdr:col>41</xdr:col>
      <xdr:colOff>50800</xdr:colOff>
      <xdr:row>55</xdr:row>
      <xdr:rowOff>118997</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6972300" y="9364495"/>
          <a:ext cx="889000" cy="184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66916</xdr:rowOff>
    </xdr:from>
    <xdr:to>
      <xdr:col>41</xdr:col>
      <xdr:colOff>101600</xdr:colOff>
      <xdr:row>56</xdr:row>
      <xdr:rowOff>168516</xdr:rowOff>
    </xdr:to>
    <xdr:sp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7810500" y="9668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159643</xdr:rowOff>
    </xdr:from>
    <xdr:ext cx="534377" cy="259045"/>
    <xdr:sp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7594111" y="97608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95765</xdr:rowOff>
    </xdr:from>
    <xdr:to>
      <xdr:col>36</xdr:col>
      <xdr:colOff>165100</xdr:colOff>
      <xdr:row>57</xdr:row>
      <xdr:rowOff>25915</xdr:rowOff>
    </xdr:to>
    <xdr:sp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6921500" y="9696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17042</xdr:rowOff>
    </xdr:from>
    <xdr:ext cx="534377" cy="259045"/>
    <xdr:sp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6705111" y="97896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54</xdr:row>
      <xdr:rowOff>141577</xdr:rowOff>
    </xdr:from>
    <xdr:to>
      <xdr:col>55</xdr:col>
      <xdr:colOff>50800</xdr:colOff>
      <xdr:row>55</xdr:row>
      <xdr:rowOff>71727</xdr:rowOff>
    </xdr:to>
    <xdr:sp textlink="">
      <xdr:nvSpPr>
        <xdr:cNvPr id="362" name="楕円 361">
          <a:extLst>
            <a:ext uri="{FF2B5EF4-FFF2-40B4-BE49-F238E27FC236}">
              <a16:creationId xmlns:a16="http://schemas.microsoft.com/office/drawing/2014/main" id="{00000000-0008-0000-0700-00006A010000}"/>
            </a:ext>
          </a:extLst>
        </xdr:cNvPr>
        <xdr:cNvSpPr/>
      </xdr:nvSpPr>
      <xdr:spPr>
        <a:xfrm>
          <a:off x="10426700" y="9399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53</xdr:row>
      <xdr:rowOff>164454</xdr:rowOff>
    </xdr:from>
    <xdr:ext cx="534377" cy="259045"/>
    <xdr:sp textlink="">
      <xdr:nvSpPr>
        <xdr:cNvPr id="363" name="農林水産業費該当値テキスト">
          <a:extLst>
            <a:ext uri="{FF2B5EF4-FFF2-40B4-BE49-F238E27FC236}">
              <a16:creationId xmlns:a16="http://schemas.microsoft.com/office/drawing/2014/main" id="{00000000-0008-0000-0700-00006B010000}"/>
            </a:ext>
          </a:extLst>
        </xdr:cNvPr>
        <xdr:cNvSpPr txBox="1"/>
      </xdr:nvSpPr>
      <xdr:spPr>
        <a:xfrm>
          <a:off x="10528300" y="9251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54</xdr:row>
      <xdr:rowOff>166837</xdr:rowOff>
    </xdr:from>
    <xdr:to>
      <xdr:col>50</xdr:col>
      <xdr:colOff>165100</xdr:colOff>
      <xdr:row>55</xdr:row>
      <xdr:rowOff>96987</xdr:rowOff>
    </xdr:to>
    <xdr:sp textlink="">
      <xdr:nvSpPr>
        <xdr:cNvPr id="364" name="楕円 363">
          <a:extLst>
            <a:ext uri="{FF2B5EF4-FFF2-40B4-BE49-F238E27FC236}">
              <a16:creationId xmlns:a16="http://schemas.microsoft.com/office/drawing/2014/main" id="{00000000-0008-0000-0700-00006C010000}"/>
            </a:ext>
          </a:extLst>
        </xdr:cNvPr>
        <xdr:cNvSpPr/>
      </xdr:nvSpPr>
      <xdr:spPr>
        <a:xfrm>
          <a:off x="9588500" y="9425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53</xdr:row>
      <xdr:rowOff>113514</xdr:rowOff>
    </xdr:from>
    <xdr:ext cx="534377" cy="259045"/>
    <xdr:sp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9372111" y="9200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125240</xdr:rowOff>
    </xdr:from>
    <xdr:to>
      <xdr:col>46</xdr:col>
      <xdr:colOff>38100</xdr:colOff>
      <xdr:row>56</xdr:row>
      <xdr:rowOff>55390</xdr:rowOff>
    </xdr:to>
    <xdr:sp textlink="">
      <xdr:nvSpPr>
        <xdr:cNvPr id="366" name="楕円 365">
          <a:extLst>
            <a:ext uri="{FF2B5EF4-FFF2-40B4-BE49-F238E27FC236}">
              <a16:creationId xmlns:a16="http://schemas.microsoft.com/office/drawing/2014/main" id="{00000000-0008-0000-0700-00006E010000}"/>
            </a:ext>
          </a:extLst>
        </xdr:cNvPr>
        <xdr:cNvSpPr/>
      </xdr:nvSpPr>
      <xdr:spPr>
        <a:xfrm>
          <a:off x="8699500" y="9554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71917</xdr:rowOff>
    </xdr:from>
    <xdr:ext cx="534377" cy="259045"/>
    <xdr:sp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8483111" y="9330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68197</xdr:rowOff>
    </xdr:from>
    <xdr:to>
      <xdr:col>41</xdr:col>
      <xdr:colOff>101600</xdr:colOff>
      <xdr:row>55</xdr:row>
      <xdr:rowOff>169797</xdr:rowOff>
    </xdr:to>
    <xdr:sp textlink="">
      <xdr:nvSpPr>
        <xdr:cNvPr id="368" name="楕円 367">
          <a:extLst>
            <a:ext uri="{FF2B5EF4-FFF2-40B4-BE49-F238E27FC236}">
              <a16:creationId xmlns:a16="http://schemas.microsoft.com/office/drawing/2014/main" id="{00000000-0008-0000-0700-000070010000}"/>
            </a:ext>
          </a:extLst>
        </xdr:cNvPr>
        <xdr:cNvSpPr/>
      </xdr:nvSpPr>
      <xdr:spPr>
        <a:xfrm>
          <a:off x="7810500" y="9497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14874</xdr:rowOff>
    </xdr:from>
    <xdr:ext cx="534377" cy="259045"/>
    <xdr:sp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594111" y="9273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55395</xdr:rowOff>
    </xdr:from>
    <xdr:to>
      <xdr:col>36</xdr:col>
      <xdr:colOff>165100</xdr:colOff>
      <xdr:row>54</xdr:row>
      <xdr:rowOff>156995</xdr:rowOff>
    </xdr:to>
    <xdr:sp textlink="">
      <xdr:nvSpPr>
        <xdr:cNvPr id="370" name="楕円 369">
          <a:extLst>
            <a:ext uri="{FF2B5EF4-FFF2-40B4-BE49-F238E27FC236}">
              <a16:creationId xmlns:a16="http://schemas.microsoft.com/office/drawing/2014/main" id="{00000000-0008-0000-0700-000072010000}"/>
            </a:ext>
          </a:extLst>
        </xdr:cNvPr>
        <xdr:cNvSpPr/>
      </xdr:nvSpPr>
      <xdr:spPr>
        <a:xfrm>
          <a:off x="6921500" y="9313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53</xdr:row>
      <xdr:rowOff>2072</xdr:rowOff>
    </xdr:from>
    <xdr:ext cx="599010" cy="259045"/>
    <xdr:sp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6672795" y="90889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textlink="">
      <xdr:nvSpPr>
        <xdr:cNvPr id="372" name="正方形/長方形 371">
          <a:extLst>
            <a:ext uri="{FF2B5EF4-FFF2-40B4-BE49-F238E27FC236}">
              <a16:creationId xmlns:a16="http://schemas.microsoft.com/office/drawing/2014/main" id="{00000000-0008-0000-0700-000074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textlink="">
      <xdr:nvSpPr>
        <xdr:cNvPr id="373" name="正方形/長方形 372">
          <a:extLst>
            <a:ext uri="{FF2B5EF4-FFF2-40B4-BE49-F238E27FC236}">
              <a16:creationId xmlns:a16="http://schemas.microsoft.com/office/drawing/2014/main" id="{00000000-0008-0000-0700-000075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textlink="">
      <xdr:nvSpPr>
        <xdr:cNvPr id="374" name="正方形/長方形 373">
          <a:extLst>
            <a:ext uri="{FF2B5EF4-FFF2-40B4-BE49-F238E27FC236}">
              <a16:creationId xmlns:a16="http://schemas.microsoft.com/office/drawing/2014/main" id="{00000000-0008-0000-0700-000076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textlink="">
      <xdr:nvSpPr>
        <xdr:cNvPr id="375" name="正方形/長方形 374">
          <a:extLst>
            <a:ext uri="{FF2B5EF4-FFF2-40B4-BE49-F238E27FC236}">
              <a16:creationId xmlns:a16="http://schemas.microsoft.com/office/drawing/2014/main" id="{00000000-0008-0000-0700-000077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textlink="">
      <xdr:nvSpPr>
        <xdr:cNvPr id="376" name="正方形/長方形 375">
          <a:extLst>
            <a:ext uri="{FF2B5EF4-FFF2-40B4-BE49-F238E27FC236}">
              <a16:creationId xmlns:a16="http://schemas.microsoft.com/office/drawing/2014/main" id="{00000000-0008-0000-0700-000078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textlink="">
      <xdr:nvSpPr>
        <xdr:cNvPr id="377" name="正方形/長方形 376">
          <a:extLst>
            <a:ext uri="{FF2B5EF4-FFF2-40B4-BE49-F238E27FC236}">
              <a16:creationId xmlns:a16="http://schemas.microsoft.com/office/drawing/2014/main" id="{00000000-0008-0000-0700-000079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66</xdr:row>
      <xdr:rowOff>88900</xdr:rowOff>
    </xdr:from>
    <xdr:to>
      <xdr:col>54</xdr:col>
      <xdr:colOff>127000</xdr:colOff>
      <xdr:row>68</xdr:row>
      <xdr:rowOff>0</xdr:rowOff>
    </xdr:to>
    <xdr:sp textlink="">
      <xdr:nvSpPr>
        <xdr:cNvPr id="378" name="正方形/長方形 377">
          <a:extLst>
            <a:ext uri="{FF2B5EF4-FFF2-40B4-BE49-F238E27FC236}">
              <a16:creationId xmlns:a16="http://schemas.microsoft.com/office/drawing/2014/main" id="{00000000-0008-0000-0700-00007A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textlink="">
      <xdr:nvSpPr>
        <xdr:cNvPr id="379" name="正方形/長方形 378">
          <a:extLst>
            <a:ext uri="{FF2B5EF4-FFF2-40B4-BE49-F238E27FC236}">
              <a16:creationId xmlns:a16="http://schemas.microsoft.com/office/drawing/2014/main" id="{00000000-0008-0000-0700-00007B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1" name="直線コネクタ 380">
          <a:extLst>
            <a:ext uri="{FF2B5EF4-FFF2-40B4-BE49-F238E27FC236}">
              <a16:creationId xmlns:a16="http://schemas.microsoft.com/office/drawing/2014/main" id="{00000000-0008-0000-0700-00007D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2" name="直線コネクタ 381">
          <a:extLst>
            <a:ext uri="{FF2B5EF4-FFF2-40B4-BE49-F238E27FC236}">
              <a16:creationId xmlns:a16="http://schemas.microsoft.com/office/drawing/2014/main" id="{00000000-0008-0000-0700-00007E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144434</xdr:rowOff>
    </xdr:from>
    <xdr:ext cx="595419" cy="259045"/>
    <xdr:sp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008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74</xdr:row>
      <xdr:rowOff>160762</xdr:rowOff>
    </xdr:from>
    <xdr:ext cx="595419" cy="259045"/>
    <xdr:sp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08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5642</xdr:rowOff>
    </xdr:from>
    <xdr:ext cx="595419" cy="259045"/>
    <xdr:sp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08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textlink="">
      <xdr:nvSpPr>
        <xdr:cNvPr id="396" name="商工費グラフ枠">
          <a:extLst>
            <a:ext uri="{FF2B5EF4-FFF2-40B4-BE49-F238E27FC236}">
              <a16:creationId xmlns:a16="http://schemas.microsoft.com/office/drawing/2014/main" id="{00000000-0008-0000-0700-00008C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21746</xdr:rowOff>
    </xdr:from>
    <xdr:to>
      <xdr:col>54</xdr:col>
      <xdr:colOff>189865</xdr:colOff>
      <xdr:row>79</xdr:row>
      <xdr:rowOff>95329</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flipV="1">
          <a:off x="10475595" y="12194696"/>
          <a:ext cx="1270" cy="14451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99156</xdr:rowOff>
    </xdr:from>
    <xdr:ext cx="469744" cy="259045"/>
    <xdr:sp textlink="">
      <xdr:nvSpPr>
        <xdr:cNvPr id="398" name="商工費最小値テキスト">
          <a:extLst>
            <a:ext uri="{FF2B5EF4-FFF2-40B4-BE49-F238E27FC236}">
              <a16:creationId xmlns:a16="http://schemas.microsoft.com/office/drawing/2014/main" id="{00000000-0008-0000-0700-00008E010000}"/>
            </a:ext>
          </a:extLst>
        </xdr:cNvPr>
        <xdr:cNvSpPr txBox="1"/>
      </xdr:nvSpPr>
      <xdr:spPr>
        <a:xfrm>
          <a:off x="10528300" y="136437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95329</xdr:rowOff>
    </xdr:from>
    <xdr:to>
      <xdr:col>55</xdr:col>
      <xdr:colOff>88900</xdr:colOff>
      <xdr:row>79</xdr:row>
      <xdr:rowOff>95329</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36398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139873</xdr:rowOff>
    </xdr:from>
    <xdr:ext cx="599010" cy="259045"/>
    <xdr:sp textlink="">
      <xdr:nvSpPr>
        <xdr:cNvPr id="400" name="商工費最大値テキスト">
          <a:extLst>
            <a:ext uri="{FF2B5EF4-FFF2-40B4-BE49-F238E27FC236}">
              <a16:creationId xmlns:a16="http://schemas.microsoft.com/office/drawing/2014/main" id="{00000000-0008-0000-0700-000090010000}"/>
            </a:ext>
          </a:extLst>
        </xdr:cNvPr>
        <xdr:cNvSpPr txBox="1"/>
      </xdr:nvSpPr>
      <xdr:spPr>
        <a:xfrm>
          <a:off x="10528300" y="119699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443,619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21746</xdr:rowOff>
    </xdr:from>
    <xdr:to>
      <xdr:col>55</xdr:col>
      <xdr:colOff>88900</xdr:colOff>
      <xdr:row>71</xdr:row>
      <xdr:rowOff>21746</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21946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166413</xdr:rowOff>
    </xdr:from>
    <xdr:to>
      <xdr:col>55</xdr:col>
      <xdr:colOff>0</xdr:colOff>
      <xdr:row>79</xdr:row>
      <xdr:rowOff>479</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flipV="1">
          <a:off x="9639300" y="13539513"/>
          <a:ext cx="838200" cy="5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132272</xdr:rowOff>
    </xdr:from>
    <xdr:ext cx="534377" cy="259045"/>
    <xdr:sp textlink="">
      <xdr:nvSpPr>
        <xdr:cNvPr id="403" name="商工費平均値テキスト">
          <a:extLst>
            <a:ext uri="{FF2B5EF4-FFF2-40B4-BE49-F238E27FC236}">
              <a16:creationId xmlns:a16="http://schemas.microsoft.com/office/drawing/2014/main" id="{00000000-0008-0000-0700-000093010000}"/>
            </a:ext>
          </a:extLst>
        </xdr:cNvPr>
        <xdr:cNvSpPr txBox="1"/>
      </xdr:nvSpPr>
      <xdr:spPr>
        <a:xfrm>
          <a:off x="10528300" y="133339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109395</xdr:rowOff>
    </xdr:from>
    <xdr:to>
      <xdr:col>55</xdr:col>
      <xdr:colOff>50800</xdr:colOff>
      <xdr:row>79</xdr:row>
      <xdr:rowOff>39545</xdr:rowOff>
    </xdr:to>
    <xdr:sp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10426700" y="13482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95864</xdr:rowOff>
    </xdr:from>
    <xdr:to>
      <xdr:col>50</xdr:col>
      <xdr:colOff>114300</xdr:colOff>
      <xdr:row>79</xdr:row>
      <xdr:rowOff>479</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8750300" y="13468964"/>
          <a:ext cx="889000" cy="76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110542</xdr:rowOff>
    </xdr:from>
    <xdr:to>
      <xdr:col>50</xdr:col>
      <xdr:colOff>165100</xdr:colOff>
      <xdr:row>79</xdr:row>
      <xdr:rowOff>40692</xdr:rowOff>
    </xdr:to>
    <xdr:sp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9588500" y="13483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57219</xdr:rowOff>
    </xdr:from>
    <xdr:ext cx="534377" cy="259045"/>
    <xdr:sp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9372111" y="13258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95864</xdr:rowOff>
    </xdr:from>
    <xdr:to>
      <xdr:col>45</xdr:col>
      <xdr:colOff>177800</xdr:colOff>
      <xdr:row>78</xdr:row>
      <xdr:rowOff>141477</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7861300" y="13468964"/>
          <a:ext cx="889000" cy="45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107355</xdr:rowOff>
    </xdr:from>
    <xdr:to>
      <xdr:col>46</xdr:col>
      <xdr:colOff>38100</xdr:colOff>
      <xdr:row>79</xdr:row>
      <xdr:rowOff>37505</xdr:rowOff>
    </xdr:to>
    <xdr:sp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8699500" y="13480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28632</xdr:rowOff>
    </xdr:from>
    <xdr:ext cx="534377" cy="259045"/>
    <xdr:sp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8483111" y="13573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141477</xdr:rowOff>
    </xdr:from>
    <xdr:to>
      <xdr:col>41</xdr:col>
      <xdr:colOff>50800</xdr:colOff>
      <xdr:row>78</xdr:row>
      <xdr:rowOff>151735</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flipV="1">
          <a:off x="6972300" y="13514577"/>
          <a:ext cx="889000" cy="10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113322</xdr:rowOff>
    </xdr:from>
    <xdr:to>
      <xdr:col>41</xdr:col>
      <xdr:colOff>101600</xdr:colOff>
      <xdr:row>79</xdr:row>
      <xdr:rowOff>43472</xdr:rowOff>
    </xdr:to>
    <xdr:sp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7810500" y="13486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34599</xdr:rowOff>
    </xdr:from>
    <xdr:ext cx="534377" cy="259045"/>
    <xdr:sp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7594111" y="135791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116450</xdr:rowOff>
    </xdr:from>
    <xdr:to>
      <xdr:col>36</xdr:col>
      <xdr:colOff>165100</xdr:colOff>
      <xdr:row>79</xdr:row>
      <xdr:rowOff>46600</xdr:rowOff>
    </xdr:to>
    <xdr:sp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6921500" y="1348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37727</xdr:rowOff>
    </xdr:from>
    <xdr:ext cx="534377" cy="259045"/>
    <xdr:sp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6705111" y="13582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115613</xdr:rowOff>
    </xdr:from>
    <xdr:to>
      <xdr:col>55</xdr:col>
      <xdr:colOff>50800</xdr:colOff>
      <xdr:row>79</xdr:row>
      <xdr:rowOff>45763</xdr:rowOff>
    </xdr:to>
    <xdr:sp textlink="">
      <xdr:nvSpPr>
        <xdr:cNvPr id="421" name="楕円 420">
          <a:extLst>
            <a:ext uri="{FF2B5EF4-FFF2-40B4-BE49-F238E27FC236}">
              <a16:creationId xmlns:a16="http://schemas.microsoft.com/office/drawing/2014/main" id="{00000000-0008-0000-0700-0000A5010000}"/>
            </a:ext>
          </a:extLst>
        </xdr:cNvPr>
        <xdr:cNvSpPr/>
      </xdr:nvSpPr>
      <xdr:spPr>
        <a:xfrm>
          <a:off x="10426700" y="13488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87822</xdr:rowOff>
    </xdr:from>
    <xdr:ext cx="534377" cy="259045"/>
    <xdr:sp textlink="">
      <xdr:nvSpPr>
        <xdr:cNvPr id="422" name="商工費該当値テキスト">
          <a:extLst>
            <a:ext uri="{FF2B5EF4-FFF2-40B4-BE49-F238E27FC236}">
              <a16:creationId xmlns:a16="http://schemas.microsoft.com/office/drawing/2014/main" id="{00000000-0008-0000-0700-0000A6010000}"/>
            </a:ext>
          </a:extLst>
        </xdr:cNvPr>
        <xdr:cNvSpPr txBox="1"/>
      </xdr:nvSpPr>
      <xdr:spPr>
        <a:xfrm>
          <a:off x="10528300" y="13460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121129</xdr:rowOff>
    </xdr:from>
    <xdr:to>
      <xdr:col>50</xdr:col>
      <xdr:colOff>165100</xdr:colOff>
      <xdr:row>79</xdr:row>
      <xdr:rowOff>51279</xdr:rowOff>
    </xdr:to>
    <xdr:sp textlink="">
      <xdr:nvSpPr>
        <xdr:cNvPr id="423" name="楕円 422">
          <a:extLst>
            <a:ext uri="{FF2B5EF4-FFF2-40B4-BE49-F238E27FC236}">
              <a16:creationId xmlns:a16="http://schemas.microsoft.com/office/drawing/2014/main" id="{00000000-0008-0000-0700-0000A7010000}"/>
            </a:ext>
          </a:extLst>
        </xdr:cNvPr>
        <xdr:cNvSpPr/>
      </xdr:nvSpPr>
      <xdr:spPr>
        <a:xfrm>
          <a:off x="9588500" y="13494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42406</xdr:rowOff>
    </xdr:from>
    <xdr:ext cx="534377" cy="259045"/>
    <xdr:sp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372111" y="135869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45064</xdr:rowOff>
    </xdr:from>
    <xdr:to>
      <xdr:col>46</xdr:col>
      <xdr:colOff>38100</xdr:colOff>
      <xdr:row>78</xdr:row>
      <xdr:rowOff>146664</xdr:rowOff>
    </xdr:to>
    <xdr:sp textlink="">
      <xdr:nvSpPr>
        <xdr:cNvPr id="425" name="楕円 424">
          <a:extLst>
            <a:ext uri="{FF2B5EF4-FFF2-40B4-BE49-F238E27FC236}">
              <a16:creationId xmlns:a16="http://schemas.microsoft.com/office/drawing/2014/main" id="{00000000-0008-0000-0700-0000A9010000}"/>
            </a:ext>
          </a:extLst>
        </xdr:cNvPr>
        <xdr:cNvSpPr/>
      </xdr:nvSpPr>
      <xdr:spPr>
        <a:xfrm>
          <a:off x="8699500" y="13418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163191</xdr:rowOff>
    </xdr:from>
    <xdr:ext cx="534377" cy="259045"/>
    <xdr:sp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8483111" y="131933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90677</xdr:rowOff>
    </xdr:from>
    <xdr:to>
      <xdr:col>41</xdr:col>
      <xdr:colOff>101600</xdr:colOff>
      <xdr:row>79</xdr:row>
      <xdr:rowOff>20827</xdr:rowOff>
    </xdr:to>
    <xdr:sp textlink="">
      <xdr:nvSpPr>
        <xdr:cNvPr id="427" name="楕円 426">
          <a:extLst>
            <a:ext uri="{FF2B5EF4-FFF2-40B4-BE49-F238E27FC236}">
              <a16:creationId xmlns:a16="http://schemas.microsoft.com/office/drawing/2014/main" id="{00000000-0008-0000-0700-0000AB010000}"/>
            </a:ext>
          </a:extLst>
        </xdr:cNvPr>
        <xdr:cNvSpPr/>
      </xdr:nvSpPr>
      <xdr:spPr>
        <a:xfrm>
          <a:off x="7810500" y="13463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37354</xdr:rowOff>
    </xdr:from>
    <xdr:ext cx="534377" cy="259045"/>
    <xdr:sp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7594111" y="13239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100935</xdr:rowOff>
    </xdr:from>
    <xdr:to>
      <xdr:col>36</xdr:col>
      <xdr:colOff>165100</xdr:colOff>
      <xdr:row>79</xdr:row>
      <xdr:rowOff>31085</xdr:rowOff>
    </xdr:to>
    <xdr:sp textlink="">
      <xdr:nvSpPr>
        <xdr:cNvPr id="429" name="楕円 428">
          <a:extLst>
            <a:ext uri="{FF2B5EF4-FFF2-40B4-BE49-F238E27FC236}">
              <a16:creationId xmlns:a16="http://schemas.microsoft.com/office/drawing/2014/main" id="{00000000-0008-0000-0700-0000AD010000}"/>
            </a:ext>
          </a:extLst>
        </xdr:cNvPr>
        <xdr:cNvSpPr/>
      </xdr:nvSpPr>
      <xdr:spPr>
        <a:xfrm>
          <a:off x="6921500" y="13474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47612</xdr:rowOff>
    </xdr:from>
    <xdr:ext cx="534377" cy="259045"/>
    <xdr:sp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6705111" y="13249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textlink="">
      <xdr:nvSpPr>
        <xdr:cNvPr id="431" name="正方形/長方形 430">
          <a:extLst>
            <a:ext uri="{FF2B5EF4-FFF2-40B4-BE49-F238E27FC236}">
              <a16:creationId xmlns:a16="http://schemas.microsoft.com/office/drawing/2014/main" id="{00000000-0008-0000-07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textlink="">
      <xdr:nvSpPr>
        <xdr:cNvPr id="432" name="正方形/長方形 431">
          <a:extLst>
            <a:ext uri="{FF2B5EF4-FFF2-40B4-BE49-F238E27FC236}">
              <a16:creationId xmlns:a16="http://schemas.microsoft.com/office/drawing/2014/main" id="{00000000-0008-0000-0700-0000B0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textlink="">
      <xdr:nvSpPr>
        <xdr:cNvPr id="434" name="正方形/長方形 433">
          <a:extLst>
            <a:ext uri="{FF2B5EF4-FFF2-40B4-BE49-F238E27FC236}">
              <a16:creationId xmlns:a16="http://schemas.microsoft.com/office/drawing/2014/main" id="{00000000-0008-0000-0700-0000B2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textlink="">
      <xdr:nvSpPr>
        <xdr:cNvPr id="436" name="正方形/長方形 435">
          <a:extLst>
            <a:ext uri="{FF2B5EF4-FFF2-40B4-BE49-F238E27FC236}">
              <a16:creationId xmlns:a16="http://schemas.microsoft.com/office/drawing/2014/main" id="{00000000-0008-0000-0700-0000B4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86</xdr:row>
      <xdr:rowOff>88900</xdr:rowOff>
    </xdr:from>
    <xdr:to>
      <xdr:col>54</xdr:col>
      <xdr:colOff>127000</xdr:colOff>
      <xdr:row>88</xdr:row>
      <xdr:rowOff>0</xdr:rowOff>
    </xdr:to>
    <xdr:sp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textlink="">
      <xdr:nvSpPr>
        <xdr:cNvPr id="451" name="土木費グラフ枠">
          <a:extLst>
            <a:ext uri="{FF2B5EF4-FFF2-40B4-BE49-F238E27FC236}">
              <a16:creationId xmlns:a16="http://schemas.microsoft.com/office/drawing/2014/main" id="{00000000-0008-0000-0700-0000C3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146033</xdr:rowOff>
    </xdr:from>
    <xdr:to>
      <xdr:col>54</xdr:col>
      <xdr:colOff>189865</xdr:colOff>
      <xdr:row>98</xdr:row>
      <xdr:rowOff>84958</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flipV="1">
          <a:off x="10475595" y="15576533"/>
          <a:ext cx="1270" cy="13105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88785</xdr:rowOff>
    </xdr:from>
    <xdr:ext cx="534377" cy="259045"/>
    <xdr:sp textlink="">
      <xdr:nvSpPr>
        <xdr:cNvPr id="453" name="土木費最小値テキスト">
          <a:extLst>
            <a:ext uri="{FF2B5EF4-FFF2-40B4-BE49-F238E27FC236}">
              <a16:creationId xmlns:a16="http://schemas.microsoft.com/office/drawing/2014/main" id="{00000000-0008-0000-0700-0000C5010000}"/>
            </a:ext>
          </a:extLst>
        </xdr:cNvPr>
        <xdr:cNvSpPr txBox="1"/>
      </xdr:nvSpPr>
      <xdr:spPr>
        <a:xfrm>
          <a:off x="10528300" y="168908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84958</xdr:rowOff>
    </xdr:from>
    <xdr:to>
      <xdr:col>55</xdr:col>
      <xdr:colOff>88900</xdr:colOff>
      <xdr:row>98</xdr:row>
      <xdr:rowOff>84958</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10388600" y="168870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92710</xdr:rowOff>
    </xdr:from>
    <xdr:ext cx="599010" cy="259045"/>
    <xdr:sp textlink="">
      <xdr:nvSpPr>
        <xdr:cNvPr id="455" name="土木費最大値テキスト">
          <a:extLst>
            <a:ext uri="{FF2B5EF4-FFF2-40B4-BE49-F238E27FC236}">
              <a16:creationId xmlns:a16="http://schemas.microsoft.com/office/drawing/2014/main" id="{00000000-0008-0000-0700-0000C7010000}"/>
            </a:ext>
          </a:extLst>
        </xdr:cNvPr>
        <xdr:cNvSpPr txBox="1"/>
      </xdr:nvSpPr>
      <xdr:spPr>
        <a:xfrm>
          <a:off x="10528300" y="153517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597,230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146033</xdr:rowOff>
    </xdr:from>
    <xdr:to>
      <xdr:col>55</xdr:col>
      <xdr:colOff>88900</xdr:colOff>
      <xdr:row>90</xdr:row>
      <xdr:rowOff>146033</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10388600" y="15576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167146</xdr:rowOff>
    </xdr:from>
    <xdr:to>
      <xdr:col>55</xdr:col>
      <xdr:colOff>0</xdr:colOff>
      <xdr:row>97</xdr:row>
      <xdr:rowOff>23462</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9639300" y="16626346"/>
          <a:ext cx="838200" cy="27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167763</xdr:rowOff>
    </xdr:from>
    <xdr:ext cx="599010" cy="259045"/>
    <xdr:sp textlink="">
      <xdr:nvSpPr>
        <xdr:cNvPr id="458" name="土木費平均値テキスト">
          <a:extLst>
            <a:ext uri="{FF2B5EF4-FFF2-40B4-BE49-F238E27FC236}">
              <a16:creationId xmlns:a16="http://schemas.microsoft.com/office/drawing/2014/main" id="{00000000-0008-0000-0700-0000CA010000}"/>
            </a:ext>
          </a:extLst>
        </xdr:cNvPr>
        <xdr:cNvSpPr txBox="1"/>
      </xdr:nvSpPr>
      <xdr:spPr>
        <a:xfrm>
          <a:off x="10528300" y="1662696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17886</xdr:rowOff>
    </xdr:from>
    <xdr:to>
      <xdr:col>55</xdr:col>
      <xdr:colOff>50800</xdr:colOff>
      <xdr:row>97</xdr:row>
      <xdr:rowOff>119486</xdr:rowOff>
    </xdr:to>
    <xdr:sp textlink="">
      <xdr:nvSpPr>
        <xdr:cNvPr id="459" name="フローチャート: 判断 458">
          <a:extLst>
            <a:ext uri="{FF2B5EF4-FFF2-40B4-BE49-F238E27FC236}">
              <a16:creationId xmlns:a16="http://schemas.microsoft.com/office/drawing/2014/main" id="{00000000-0008-0000-0700-0000CB010000}"/>
            </a:ext>
          </a:extLst>
        </xdr:cNvPr>
        <xdr:cNvSpPr/>
      </xdr:nvSpPr>
      <xdr:spPr>
        <a:xfrm>
          <a:off x="10426700" y="16648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167146</xdr:rowOff>
    </xdr:from>
    <xdr:to>
      <xdr:col>50</xdr:col>
      <xdr:colOff>114300</xdr:colOff>
      <xdr:row>97</xdr:row>
      <xdr:rowOff>60936</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8750300" y="16626346"/>
          <a:ext cx="889000" cy="6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40367</xdr:rowOff>
    </xdr:from>
    <xdr:to>
      <xdr:col>50</xdr:col>
      <xdr:colOff>165100</xdr:colOff>
      <xdr:row>97</xdr:row>
      <xdr:rowOff>141967</xdr:rowOff>
    </xdr:to>
    <xdr:sp textlink="">
      <xdr:nvSpPr>
        <xdr:cNvPr id="461" name="フローチャート: 判断 460">
          <a:extLst>
            <a:ext uri="{FF2B5EF4-FFF2-40B4-BE49-F238E27FC236}">
              <a16:creationId xmlns:a16="http://schemas.microsoft.com/office/drawing/2014/main" id="{00000000-0008-0000-0700-0000CD010000}"/>
            </a:ext>
          </a:extLst>
        </xdr:cNvPr>
        <xdr:cNvSpPr/>
      </xdr:nvSpPr>
      <xdr:spPr>
        <a:xfrm>
          <a:off x="9588500" y="16671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133094</xdr:rowOff>
    </xdr:from>
    <xdr:ext cx="534377" cy="259045"/>
    <xdr:sp textlink="">
      <xdr:nvSpPr>
        <xdr:cNvPr id="462" name="テキスト ボックス 461">
          <a:extLst>
            <a:ext uri="{FF2B5EF4-FFF2-40B4-BE49-F238E27FC236}">
              <a16:creationId xmlns:a16="http://schemas.microsoft.com/office/drawing/2014/main" id="{00000000-0008-0000-0700-0000CE010000}"/>
            </a:ext>
          </a:extLst>
        </xdr:cNvPr>
        <xdr:cNvSpPr txBox="1"/>
      </xdr:nvSpPr>
      <xdr:spPr>
        <a:xfrm>
          <a:off x="9372111" y="167637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14187</xdr:rowOff>
    </xdr:from>
    <xdr:to>
      <xdr:col>45</xdr:col>
      <xdr:colOff>177800</xdr:colOff>
      <xdr:row>97</xdr:row>
      <xdr:rowOff>60936</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7861300" y="16644837"/>
          <a:ext cx="889000" cy="467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53234</xdr:rowOff>
    </xdr:from>
    <xdr:to>
      <xdr:col>46</xdr:col>
      <xdr:colOff>38100</xdr:colOff>
      <xdr:row>97</xdr:row>
      <xdr:rowOff>154834</xdr:rowOff>
    </xdr:to>
    <xdr:sp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8699500" y="16683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145961</xdr:rowOff>
    </xdr:from>
    <xdr:ext cx="534377" cy="259045"/>
    <xdr:sp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8483111" y="16776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14187</xdr:rowOff>
    </xdr:from>
    <xdr:to>
      <xdr:col>41</xdr:col>
      <xdr:colOff>50800</xdr:colOff>
      <xdr:row>97</xdr:row>
      <xdr:rowOff>53977</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6972300" y="16644837"/>
          <a:ext cx="889000" cy="39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44625</xdr:rowOff>
    </xdr:from>
    <xdr:to>
      <xdr:col>41</xdr:col>
      <xdr:colOff>101600</xdr:colOff>
      <xdr:row>97</xdr:row>
      <xdr:rowOff>146225</xdr:rowOff>
    </xdr:to>
    <xdr:sp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7810500" y="16675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137352</xdr:rowOff>
    </xdr:from>
    <xdr:ext cx="534377" cy="259045"/>
    <xdr:sp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7594111" y="16768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51974</xdr:rowOff>
    </xdr:from>
    <xdr:to>
      <xdr:col>36</xdr:col>
      <xdr:colOff>165100</xdr:colOff>
      <xdr:row>97</xdr:row>
      <xdr:rowOff>153574</xdr:rowOff>
    </xdr:to>
    <xdr:sp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6921500" y="16682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144701</xdr:rowOff>
    </xdr:from>
    <xdr:ext cx="534377" cy="259045"/>
    <xdr:sp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6705111" y="16775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144112</xdr:rowOff>
    </xdr:from>
    <xdr:to>
      <xdr:col>55</xdr:col>
      <xdr:colOff>50800</xdr:colOff>
      <xdr:row>97</xdr:row>
      <xdr:rowOff>74262</xdr:rowOff>
    </xdr:to>
    <xdr:sp textlink="">
      <xdr:nvSpPr>
        <xdr:cNvPr id="476" name="楕円 475">
          <a:extLst>
            <a:ext uri="{FF2B5EF4-FFF2-40B4-BE49-F238E27FC236}">
              <a16:creationId xmlns:a16="http://schemas.microsoft.com/office/drawing/2014/main" id="{00000000-0008-0000-0700-0000DC010000}"/>
            </a:ext>
          </a:extLst>
        </xdr:cNvPr>
        <xdr:cNvSpPr/>
      </xdr:nvSpPr>
      <xdr:spPr>
        <a:xfrm>
          <a:off x="10426700" y="16603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166989</xdr:rowOff>
    </xdr:from>
    <xdr:ext cx="599010" cy="259045"/>
    <xdr:sp textlink="">
      <xdr:nvSpPr>
        <xdr:cNvPr id="477" name="土木費該当値テキスト">
          <a:extLst>
            <a:ext uri="{FF2B5EF4-FFF2-40B4-BE49-F238E27FC236}">
              <a16:creationId xmlns:a16="http://schemas.microsoft.com/office/drawing/2014/main" id="{00000000-0008-0000-0700-0000DD010000}"/>
            </a:ext>
          </a:extLst>
        </xdr:cNvPr>
        <xdr:cNvSpPr txBox="1"/>
      </xdr:nvSpPr>
      <xdr:spPr>
        <a:xfrm>
          <a:off x="10528300" y="164547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116346</xdr:rowOff>
    </xdr:from>
    <xdr:to>
      <xdr:col>50</xdr:col>
      <xdr:colOff>165100</xdr:colOff>
      <xdr:row>97</xdr:row>
      <xdr:rowOff>46496</xdr:rowOff>
    </xdr:to>
    <xdr:sp textlink="">
      <xdr:nvSpPr>
        <xdr:cNvPr id="478" name="楕円 477">
          <a:extLst>
            <a:ext uri="{FF2B5EF4-FFF2-40B4-BE49-F238E27FC236}">
              <a16:creationId xmlns:a16="http://schemas.microsoft.com/office/drawing/2014/main" id="{00000000-0008-0000-0700-0000DE010000}"/>
            </a:ext>
          </a:extLst>
        </xdr:cNvPr>
        <xdr:cNvSpPr/>
      </xdr:nvSpPr>
      <xdr:spPr>
        <a:xfrm>
          <a:off x="9588500" y="16575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95</xdr:row>
      <xdr:rowOff>63023</xdr:rowOff>
    </xdr:from>
    <xdr:ext cx="599010" cy="259045"/>
    <xdr:sp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9339795" y="163507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10136</xdr:rowOff>
    </xdr:from>
    <xdr:to>
      <xdr:col>46</xdr:col>
      <xdr:colOff>38100</xdr:colOff>
      <xdr:row>97</xdr:row>
      <xdr:rowOff>111736</xdr:rowOff>
    </xdr:to>
    <xdr:sp textlink="">
      <xdr:nvSpPr>
        <xdr:cNvPr id="480" name="楕円 479">
          <a:extLst>
            <a:ext uri="{FF2B5EF4-FFF2-40B4-BE49-F238E27FC236}">
              <a16:creationId xmlns:a16="http://schemas.microsoft.com/office/drawing/2014/main" id="{00000000-0008-0000-0700-0000E0010000}"/>
            </a:ext>
          </a:extLst>
        </xdr:cNvPr>
        <xdr:cNvSpPr/>
      </xdr:nvSpPr>
      <xdr:spPr>
        <a:xfrm>
          <a:off x="8699500" y="16640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95</xdr:row>
      <xdr:rowOff>128263</xdr:rowOff>
    </xdr:from>
    <xdr:ext cx="599010" cy="259045"/>
    <xdr:sp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8450795" y="164160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134837</xdr:rowOff>
    </xdr:from>
    <xdr:to>
      <xdr:col>41</xdr:col>
      <xdr:colOff>101600</xdr:colOff>
      <xdr:row>97</xdr:row>
      <xdr:rowOff>64987</xdr:rowOff>
    </xdr:to>
    <xdr:sp textlink="">
      <xdr:nvSpPr>
        <xdr:cNvPr id="482" name="楕円 481">
          <a:extLst>
            <a:ext uri="{FF2B5EF4-FFF2-40B4-BE49-F238E27FC236}">
              <a16:creationId xmlns:a16="http://schemas.microsoft.com/office/drawing/2014/main" id="{00000000-0008-0000-0700-0000E2010000}"/>
            </a:ext>
          </a:extLst>
        </xdr:cNvPr>
        <xdr:cNvSpPr/>
      </xdr:nvSpPr>
      <xdr:spPr>
        <a:xfrm>
          <a:off x="7810500" y="16594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95</xdr:row>
      <xdr:rowOff>81514</xdr:rowOff>
    </xdr:from>
    <xdr:ext cx="599010" cy="259045"/>
    <xdr:sp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7561795" y="163692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3177</xdr:rowOff>
    </xdr:from>
    <xdr:to>
      <xdr:col>36</xdr:col>
      <xdr:colOff>165100</xdr:colOff>
      <xdr:row>97</xdr:row>
      <xdr:rowOff>104777</xdr:rowOff>
    </xdr:to>
    <xdr:sp textlink="">
      <xdr:nvSpPr>
        <xdr:cNvPr id="484" name="楕円 483">
          <a:extLst>
            <a:ext uri="{FF2B5EF4-FFF2-40B4-BE49-F238E27FC236}">
              <a16:creationId xmlns:a16="http://schemas.microsoft.com/office/drawing/2014/main" id="{00000000-0008-0000-0700-0000E4010000}"/>
            </a:ext>
          </a:extLst>
        </xdr:cNvPr>
        <xdr:cNvSpPr/>
      </xdr:nvSpPr>
      <xdr:spPr>
        <a:xfrm>
          <a:off x="6921500" y="16633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95</xdr:row>
      <xdr:rowOff>121304</xdr:rowOff>
    </xdr:from>
    <xdr:ext cx="599010" cy="259045"/>
    <xdr:sp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672795" y="164090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textlink="">
      <xdr:nvSpPr>
        <xdr:cNvPr id="486" name="正方形/長方形 485">
          <a:extLst>
            <a:ext uri="{FF2B5EF4-FFF2-40B4-BE49-F238E27FC236}">
              <a16:creationId xmlns:a16="http://schemas.microsoft.com/office/drawing/2014/main" id="{00000000-0008-0000-0700-0000E6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textlink="">
      <xdr:nvSpPr>
        <xdr:cNvPr id="487" name="正方形/長方形 486">
          <a:extLst>
            <a:ext uri="{FF2B5EF4-FFF2-40B4-BE49-F238E27FC236}">
              <a16:creationId xmlns:a16="http://schemas.microsoft.com/office/drawing/2014/main" id="{00000000-0008-0000-0700-0000E7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textlink="">
      <xdr:nvSpPr>
        <xdr:cNvPr id="488" name="正方形/長方形 487">
          <a:extLst>
            <a:ext uri="{FF2B5EF4-FFF2-40B4-BE49-F238E27FC236}">
              <a16:creationId xmlns:a16="http://schemas.microsoft.com/office/drawing/2014/main" id="{00000000-0008-0000-0700-0000E8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textlink="">
      <xdr:nvSpPr>
        <xdr:cNvPr id="489" name="正方形/長方形 488">
          <a:extLst>
            <a:ext uri="{FF2B5EF4-FFF2-40B4-BE49-F238E27FC236}">
              <a16:creationId xmlns:a16="http://schemas.microsoft.com/office/drawing/2014/main" id="{00000000-0008-0000-0700-0000E9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textlink="">
      <xdr:nvSpPr>
        <xdr:cNvPr id="490" name="正方形/長方形 489">
          <a:extLst>
            <a:ext uri="{FF2B5EF4-FFF2-40B4-BE49-F238E27FC236}">
              <a16:creationId xmlns:a16="http://schemas.microsoft.com/office/drawing/2014/main" id="{00000000-0008-0000-0700-0000EA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textlink="">
      <xdr:nvSpPr>
        <xdr:cNvPr id="491" name="正方形/長方形 490">
          <a:extLst>
            <a:ext uri="{FF2B5EF4-FFF2-40B4-BE49-F238E27FC236}">
              <a16:creationId xmlns:a16="http://schemas.microsoft.com/office/drawing/2014/main" id="{00000000-0008-0000-0700-0000EB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26</xdr:row>
      <xdr:rowOff>88900</xdr:rowOff>
    </xdr:from>
    <xdr:to>
      <xdr:col>85</xdr:col>
      <xdr:colOff>63500</xdr:colOff>
      <xdr:row>28</xdr:row>
      <xdr:rowOff>0</xdr:rowOff>
    </xdr:to>
    <xdr:sp textlink="">
      <xdr:nvSpPr>
        <xdr:cNvPr id="492" name="正方形/長方形 491">
          <a:extLst>
            <a:ext uri="{FF2B5EF4-FFF2-40B4-BE49-F238E27FC236}">
              <a16:creationId xmlns:a16="http://schemas.microsoft.com/office/drawing/2014/main" id="{00000000-0008-0000-0700-0000EC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textlink="">
      <xdr:nvSpPr>
        <xdr:cNvPr id="493" name="正方形/長方形 492">
          <a:extLst>
            <a:ext uri="{FF2B5EF4-FFF2-40B4-BE49-F238E27FC236}">
              <a16:creationId xmlns:a16="http://schemas.microsoft.com/office/drawing/2014/main" id="{00000000-0008-0000-0700-0000ED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5" name="直線コネクタ 494">
          <a:extLst>
            <a:ext uri="{FF2B5EF4-FFF2-40B4-BE49-F238E27FC236}">
              <a16:creationId xmlns:a16="http://schemas.microsoft.com/office/drawing/2014/main" id="{00000000-0008-0000-0700-0000EF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6" name="直線コネクタ 495">
          <a:extLst>
            <a:ext uri="{FF2B5EF4-FFF2-40B4-BE49-F238E27FC236}">
              <a16:creationId xmlns:a16="http://schemas.microsoft.com/office/drawing/2014/main" id="{00000000-0008-0000-0700-0000F0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35</xdr:row>
      <xdr:rowOff>54627</xdr:rowOff>
    </xdr:from>
    <xdr:ext cx="595419" cy="259045"/>
    <xdr:sp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1850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textlink="">
      <xdr:nvSpPr>
        <xdr:cNvPr id="506" name="消防費グラフ枠">
          <a:extLst>
            <a:ext uri="{FF2B5EF4-FFF2-40B4-BE49-F238E27FC236}">
              <a16:creationId xmlns:a16="http://schemas.microsoft.com/office/drawing/2014/main" id="{00000000-0008-0000-0700-0000FA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20032</xdr:rowOff>
    </xdr:from>
    <xdr:to>
      <xdr:col>85</xdr:col>
      <xdr:colOff>126364</xdr:colOff>
      <xdr:row>38</xdr:row>
      <xdr:rowOff>53897</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flipV="1">
          <a:off x="16317595" y="5163532"/>
          <a:ext cx="1269" cy="14054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57724</xdr:rowOff>
    </xdr:from>
    <xdr:ext cx="534377" cy="259045"/>
    <xdr:sp textlink="">
      <xdr:nvSpPr>
        <xdr:cNvPr id="508" name="消防費最小値テキスト">
          <a:extLst>
            <a:ext uri="{FF2B5EF4-FFF2-40B4-BE49-F238E27FC236}">
              <a16:creationId xmlns:a16="http://schemas.microsoft.com/office/drawing/2014/main" id="{00000000-0008-0000-0700-0000FC010000}"/>
            </a:ext>
          </a:extLst>
        </xdr:cNvPr>
        <xdr:cNvSpPr txBox="1"/>
      </xdr:nvSpPr>
      <xdr:spPr>
        <a:xfrm>
          <a:off x="16370300" y="6572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53897</xdr:rowOff>
    </xdr:from>
    <xdr:to>
      <xdr:col>86</xdr:col>
      <xdr:colOff>25400</xdr:colOff>
      <xdr:row>38</xdr:row>
      <xdr:rowOff>53897</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6230600" y="65689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138159</xdr:rowOff>
    </xdr:from>
    <xdr:ext cx="599010" cy="259045"/>
    <xdr:sp textlink="">
      <xdr:nvSpPr>
        <xdr:cNvPr id="510" name="消防費最大値テキスト">
          <a:extLst>
            <a:ext uri="{FF2B5EF4-FFF2-40B4-BE49-F238E27FC236}">
              <a16:creationId xmlns:a16="http://schemas.microsoft.com/office/drawing/2014/main" id="{00000000-0008-0000-0700-0000FE010000}"/>
            </a:ext>
          </a:extLst>
        </xdr:cNvPr>
        <xdr:cNvSpPr txBox="1"/>
      </xdr:nvSpPr>
      <xdr:spPr>
        <a:xfrm>
          <a:off x="16370300" y="49387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326,174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20032</xdr:rowOff>
    </xdr:from>
    <xdr:to>
      <xdr:col>86</xdr:col>
      <xdr:colOff>25400</xdr:colOff>
      <xdr:row>30</xdr:row>
      <xdr:rowOff>20032</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6230600" y="51635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79711</xdr:rowOff>
    </xdr:from>
    <xdr:to>
      <xdr:col>85</xdr:col>
      <xdr:colOff>127000</xdr:colOff>
      <xdr:row>37</xdr:row>
      <xdr:rowOff>84781</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5481300" y="6423361"/>
          <a:ext cx="838200" cy="5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47814</xdr:rowOff>
    </xdr:from>
    <xdr:ext cx="534377" cy="259045"/>
    <xdr:sp textlink="">
      <xdr:nvSpPr>
        <xdr:cNvPr id="513" name="消防費平均値テキスト">
          <a:extLst>
            <a:ext uri="{FF2B5EF4-FFF2-40B4-BE49-F238E27FC236}">
              <a16:creationId xmlns:a16="http://schemas.microsoft.com/office/drawing/2014/main" id="{00000000-0008-0000-0700-000001020000}"/>
            </a:ext>
          </a:extLst>
        </xdr:cNvPr>
        <xdr:cNvSpPr txBox="1"/>
      </xdr:nvSpPr>
      <xdr:spPr>
        <a:xfrm>
          <a:off x="16370300" y="63914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69387</xdr:rowOff>
    </xdr:from>
    <xdr:to>
      <xdr:col>85</xdr:col>
      <xdr:colOff>177800</xdr:colOff>
      <xdr:row>37</xdr:row>
      <xdr:rowOff>170986</xdr:rowOff>
    </xdr:to>
    <xdr:sp textlink="">
      <xdr:nvSpPr>
        <xdr:cNvPr id="514" name="フローチャート: 判断 513">
          <a:extLst>
            <a:ext uri="{FF2B5EF4-FFF2-40B4-BE49-F238E27FC236}">
              <a16:creationId xmlns:a16="http://schemas.microsoft.com/office/drawing/2014/main" id="{00000000-0008-0000-0700-000002020000}"/>
            </a:ext>
          </a:extLst>
        </xdr:cNvPr>
        <xdr:cNvSpPr/>
      </xdr:nvSpPr>
      <xdr:spPr>
        <a:xfrm>
          <a:off x="16268700" y="6413037"/>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76524</xdr:rowOff>
    </xdr:from>
    <xdr:to>
      <xdr:col>81</xdr:col>
      <xdr:colOff>50800</xdr:colOff>
      <xdr:row>37</xdr:row>
      <xdr:rowOff>79711</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4592300" y="6420174"/>
          <a:ext cx="889000" cy="31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97560</xdr:rowOff>
    </xdr:from>
    <xdr:to>
      <xdr:col>81</xdr:col>
      <xdr:colOff>101600</xdr:colOff>
      <xdr:row>38</xdr:row>
      <xdr:rowOff>27710</xdr:rowOff>
    </xdr:to>
    <xdr:sp textlink="">
      <xdr:nvSpPr>
        <xdr:cNvPr id="516" name="フローチャート: 判断 515">
          <a:extLst>
            <a:ext uri="{FF2B5EF4-FFF2-40B4-BE49-F238E27FC236}">
              <a16:creationId xmlns:a16="http://schemas.microsoft.com/office/drawing/2014/main" id="{00000000-0008-0000-0700-000004020000}"/>
            </a:ext>
          </a:extLst>
        </xdr:cNvPr>
        <xdr:cNvSpPr/>
      </xdr:nvSpPr>
      <xdr:spPr>
        <a:xfrm>
          <a:off x="15430500" y="6441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18836</xdr:rowOff>
    </xdr:from>
    <xdr:ext cx="534377" cy="259045"/>
    <xdr:sp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5214111" y="65339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103284</xdr:rowOff>
    </xdr:from>
    <xdr:to>
      <xdr:col>76</xdr:col>
      <xdr:colOff>114300</xdr:colOff>
      <xdr:row>37</xdr:row>
      <xdr:rowOff>76524</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3703300" y="6275484"/>
          <a:ext cx="889000" cy="1446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101226</xdr:rowOff>
    </xdr:from>
    <xdr:to>
      <xdr:col>76</xdr:col>
      <xdr:colOff>165100</xdr:colOff>
      <xdr:row>38</xdr:row>
      <xdr:rowOff>31376</xdr:rowOff>
    </xdr:to>
    <xdr:sp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4541500" y="6444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22503</xdr:rowOff>
    </xdr:from>
    <xdr:ext cx="534377" cy="259045"/>
    <xdr:sp textlink="">
      <xdr:nvSpPr>
        <xdr:cNvPr id="520" name="テキスト ボックス 519">
          <a:extLst>
            <a:ext uri="{FF2B5EF4-FFF2-40B4-BE49-F238E27FC236}">
              <a16:creationId xmlns:a16="http://schemas.microsoft.com/office/drawing/2014/main" id="{00000000-0008-0000-0700-000008020000}"/>
            </a:ext>
          </a:extLst>
        </xdr:cNvPr>
        <xdr:cNvSpPr txBox="1"/>
      </xdr:nvSpPr>
      <xdr:spPr>
        <a:xfrm>
          <a:off x="14325111" y="65376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103284</xdr:rowOff>
    </xdr:from>
    <xdr:to>
      <xdr:col>71</xdr:col>
      <xdr:colOff>177800</xdr:colOff>
      <xdr:row>36</xdr:row>
      <xdr:rowOff>144793</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2814300" y="6275484"/>
          <a:ext cx="889000" cy="415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110105</xdr:rowOff>
    </xdr:from>
    <xdr:to>
      <xdr:col>72</xdr:col>
      <xdr:colOff>38100</xdr:colOff>
      <xdr:row>38</xdr:row>
      <xdr:rowOff>40255</xdr:rowOff>
    </xdr:to>
    <xdr:sp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3652500" y="6453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31382</xdr:rowOff>
    </xdr:from>
    <xdr:ext cx="534377" cy="259045"/>
    <xdr:sp textlink="">
      <xdr:nvSpPr>
        <xdr:cNvPr id="523" name="テキスト ボックス 522">
          <a:extLst>
            <a:ext uri="{FF2B5EF4-FFF2-40B4-BE49-F238E27FC236}">
              <a16:creationId xmlns:a16="http://schemas.microsoft.com/office/drawing/2014/main" id="{00000000-0008-0000-0700-00000B020000}"/>
            </a:ext>
          </a:extLst>
        </xdr:cNvPr>
        <xdr:cNvSpPr txBox="1"/>
      </xdr:nvSpPr>
      <xdr:spPr>
        <a:xfrm>
          <a:off x="13436111" y="6546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73849</xdr:rowOff>
    </xdr:from>
    <xdr:to>
      <xdr:col>67</xdr:col>
      <xdr:colOff>101600</xdr:colOff>
      <xdr:row>38</xdr:row>
      <xdr:rowOff>3999</xdr:rowOff>
    </xdr:to>
    <xdr:sp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2763500" y="6417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166576</xdr:rowOff>
    </xdr:from>
    <xdr:ext cx="534377" cy="259045"/>
    <xdr:sp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2547111" y="65102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33981</xdr:rowOff>
    </xdr:from>
    <xdr:to>
      <xdr:col>85</xdr:col>
      <xdr:colOff>177800</xdr:colOff>
      <xdr:row>37</xdr:row>
      <xdr:rowOff>135581</xdr:rowOff>
    </xdr:to>
    <xdr:sp textlink="">
      <xdr:nvSpPr>
        <xdr:cNvPr id="531" name="楕円 530">
          <a:extLst>
            <a:ext uri="{FF2B5EF4-FFF2-40B4-BE49-F238E27FC236}">
              <a16:creationId xmlns:a16="http://schemas.microsoft.com/office/drawing/2014/main" id="{00000000-0008-0000-0700-000013020000}"/>
            </a:ext>
          </a:extLst>
        </xdr:cNvPr>
        <xdr:cNvSpPr/>
      </xdr:nvSpPr>
      <xdr:spPr>
        <a:xfrm>
          <a:off x="16268700" y="6377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56858</xdr:rowOff>
    </xdr:from>
    <xdr:ext cx="534377" cy="259045"/>
    <xdr:sp textlink="">
      <xdr:nvSpPr>
        <xdr:cNvPr id="532" name="消防費該当値テキスト">
          <a:extLst>
            <a:ext uri="{FF2B5EF4-FFF2-40B4-BE49-F238E27FC236}">
              <a16:creationId xmlns:a16="http://schemas.microsoft.com/office/drawing/2014/main" id="{00000000-0008-0000-0700-000014020000}"/>
            </a:ext>
          </a:extLst>
        </xdr:cNvPr>
        <xdr:cNvSpPr txBox="1"/>
      </xdr:nvSpPr>
      <xdr:spPr>
        <a:xfrm>
          <a:off x="16370300" y="62290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28911</xdr:rowOff>
    </xdr:from>
    <xdr:to>
      <xdr:col>81</xdr:col>
      <xdr:colOff>101600</xdr:colOff>
      <xdr:row>37</xdr:row>
      <xdr:rowOff>130511</xdr:rowOff>
    </xdr:to>
    <xdr:sp textlink="">
      <xdr:nvSpPr>
        <xdr:cNvPr id="533" name="楕円 532">
          <a:extLst>
            <a:ext uri="{FF2B5EF4-FFF2-40B4-BE49-F238E27FC236}">
              <a16:creationId xmlns:a16="http://schemas.microsoft.com/office/drawing/2014/main" id="{00000000-0008-0000-0700-000015020000}"/>
            </a:ext>
          </a:extLst>
        </xdr:cNvPr>
        <xdr:cNvSpPr/>
      </xdr:nvSpPr>
      <xdr:spPr>
        <a:xfrm>
          <a:off x="15430500" y="6372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147038</xdr:rowOff>
    </xdr:from>
    <xdr:ext cx="534377" cy="259045"/>
    <xdr:sp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5214111" y="6147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25724</xdr:rowOff>
    </xdr:from>
    <xdr:to>
      <xdr:col>76</xdr:col>
      <xdr:colOff>165100</xdr:colOff>
      <xdr:row>37</xdr:row>
      <xdr:rowOff>127324</xdr:rowOff>
    </xdr:to>
    <xdr:sp textlink="">
      <xdr:nvSpPr>
        <xdr:cNvPr id="535" name="楕円 534">
          <a:extLst>
            <a:ext uri="{FF2B5EF4-FFF2-40B4-BE49-F238E27FC236}">
              <a16:creationId xmlns:a16="http://schemas.microsoft.com/office/drawing/2014/main" id="{00000000-0008-0000-0700-000017020000}"/>
            </a:ext>
          </a:extLst>
        </xdr:cNvPr>
        <xdr:cNvSpPr/>
      </xdr:nvSpPr>
      <xdr:spPr>
        <a:xfrm>
          <a:off x="14541500" y="6369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143851</xdr:rowOff>
    </xdr:from>
    <xdr:ext cx="534377" cy="259045"/>
    <xdr:sp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4325111" y="6144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52484</xdr:rowOff>
    </xdr:from>
    <xdr:to>
      <xdr:col>72</xdr:col>
      <xdr:colOff>38100</xdr:colOff>
      <xdr:row>36</xdr:row>
      <xdr:rowOff>154084</xdr:rowOff>
    </xdr:to>
    <xdr:sp textlink="">
      <xdr:nvSpPr>
        <xdr:cNvPr id="537" name="楕円 536">
          <a:extLst>
            <a:ext uri="{FF2B5EF4-FFF2-40B4-BE49-F238E27FC236}">
              <a16:creationId xmlns:a16="http://schemas.microsoft.com/office/drawing/2014/main" id="{00000000-0008-0000-0700-000019020000}"/>
            </a:ext>
          </a:extLst>
        </xdr:cNvPr>
        <xdr:cNvSpPr/>
      </xdr:nvSpPr>
      <xdr:spPr>
        <a:xfrm>
          <a:off x="13652500" y="6224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170611</xdr:rowOff>
    </xdr:from>
    <xdr:ext cx="534377" cy="259045"/>
    <xdr:sp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3436111" y="5999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93993</xdr:rowOff>
    </xdr:from>
    <xdr:to>
      <xdr:col>67</xdr:col>
      <xdr:colOff>101600</xdr:colOff>
      <xdr:row>37</xdr:row>
      <xdr:rowOff>24143</xdr:rowOff>
    </xdr:to>
    <xdr:sp textlink="">
      <xdr:nvSpPr>
        <xdr:cNvPr id="539" name="楕円 538">
          <a:extLst>
            <a:ext uri="{FF2B5EF4-FFF2-40B4-BE49-F238E27FC236}">
              <a16:creationId xmlns:a16="http://schemas.microsoft.com/office/drawing/2014/main" id="{00000000-0008-0000-0700-00001B020000}"/>
            </a:ext>
          </a:extLst>
        </xdr:cNvPr>
        <xdr:cNvSpPr/>
      </xdr:nvSpPr>
      <xdr:spPr>
        <a:xfrm>
          <a:off x="12763500" y="6266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40670</xdr:rowOff>
    </xdr:from>
    <xdr:ext cx="534377" cy="259045"/>
    <xdr:sp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547111" y="60414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textlink="">
      <xdr:nvSpPr>
        <xdr:cNvPr id="541" name="正方形/長方形 540">
          <a:extLst>
            <a:ext uri="{FF2B5EF4-FFF2-40B4-BE49-F238E27FC236}">
              <a16:creationId xmlns:a16="http://schemas.microsoft.com/office/drawing/2014/main" id="{00000000-0008-0000-0700-00001D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textlink="">
      <xdr:nvSpPr>
        <xdr:cNvPr id="542" name="正方形/長方形 541">
          <a:extLst>
            <a:ext uri="{FF2B5EF4-FFF2-40B4-BE49-F238E27FC236}">
              <a16:creationId xmlns:a16="http://schemas.microsoft.com/office/drawing/2014/main" id="{00000000-0008-0000-0700-00001E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textlink="">
      <xdr:nvSpPr>
        <xdr:cNvPr id="543" name="正方形/長方形 542">
          <a:extLst>
            <a:ext uri="{FF2B5EF4-FFF2-40B4-BE49-F238E27FC236}">
              <a16:creationId xmlns:a16="http://schemas.microsoft.com/office/drawing/2014/main" id="{00000000-0008-0000-0700-00001F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textlink="">
      <xdr:nvSpPr>
        <xdr:cNvPr id="544" name="正方形/長方形 543">
          <a:extLst>
            <a:ext uri="{FF2B5EF4-FFF2-40B4-BE49-F238E27FC236}">
              <a16:creationId xmlns:a16="http://schemas.microsoft.com/office/drawing/2014/main" id="{00000000-0008-0000-0700-000020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textlink="">
      <xdr:nvSpPr>
        <xdr:cNvPr id="545" name="正方形/長方形 544">
          <a:extLst>
            <a:ext uri="{FF2B5EF4-FFF2-40B4-BE49-F238E27FC236}">
              <a16:creationId xmlns:a16="http://schemas.microsoft.com/office/drawing/2014/main" id="{00000000-0008-0000-0700-000021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textlink="">
      <xdr:nvSpPr>
        <xdr:cNvPr id="546" name="正方形/長方形 545">
          <a:extLst>
            <a:ext uri="{FF2B5EF4-FFF2-40B4-BE49-F238E27FC236}">
              <a16:creationId xmlns:a16="http://schemas.microsoft.com/office/drawing/2014/main" id="{00000000-0008-0000-0700-000022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46</xdr:row>
      <xdr:rowOff>88900</xdr:rowOff>
    </xdr:from>
    <xdr:to>
      <xdr:col>85</xdr:col>
      <xdr:colOff>63500</xdr:colOff>
      <xdr:row>48</xdr:row>
      <xdr:rowOff>0</xdr:rowOff>
    </xdr:to>
    <xdr:sp textlink="">
      <xdr:nvSpPr>
        <xdr:cNvPr id="547" name="正方形/長方形 546">
          <a:extLst>
            <a:ext uri="{FF2B5EF4-FFF2-40B4-BE49-F238E27FC236}">
              <a16:creationId xmlns:a16="http://schemas.microsoft.com/office/drawing/2014/main" id="{00000000-0008-0000-0700-000023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textlink="">
      <xdr:nvSpPr>
        <xdr:cNvPr id="548" name="正方形/長方形 547">
          <a:extLst>
            <a:ext uri="{FF2B5EF4-FFF2-40B4-BE49-F238E27FC236}">
              <a16:creationId xmlns:a16="http://schemas.microsoft.com/office/drawing/2014/main" id="{00000000-0008-0000-0700-000024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0" name="直線コネクタ 549">
          <a:extLst>
            <a:ext uri="{FF2B5EF4-FFF2-40B4-BE49-F238E27FC236}">
              <a16:creationId xmlns:a16="http://schemas.microsoft.com/office/drawing/2014/main" id="{00000000-0008-0000-0700-000026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1" name="直線コネクタ 550">
          <a:extLst>
            <a:ext uri="{FF2B5EF4-FFF2-40B4-BE49-F238E27FC236}">
              <a16:creationId xmlns:a16="http://schemas.microsoft.com/office/drawing/2014/main" id="{00000000-0008-0000-0700-000027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144434</xdr:rowOff>
    </xdr:from>
    <xdr:ext cx="595419" cy="259045"/>
    <xdr:sp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1850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54</xdr:row>
      <xdr:rowOff>160762</xdr:rowOff>
    </xdr:from>
    <xdr:ext cx="595419" cy="259045"/>
    <xdr:sp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1850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textlink="">
      <xdr:nvSpPr>
        <xdr:cNvPr id="565" name="教育費グラフ枠">
          <a:extLst>
            <a:ext uri="{FF2B5EF4-FFF2-40B4-BE49-F238E27FC236}">
              <a16:creationId xmlns:a16="http://schemas.microsoft.com/office/drawing/2014/main" id="{00000000-0008-0000-0700-000035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98232</xdr:rowOff>
    </xdr:from>
    <xdr:to>
      <xdr:col>85</xdr:col>
      <xdr:colOff>126364</xdr:colOff>
      <xdr:row>58</xdr:row>
      <xdr:rowOff>133979</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flipV="1">
          <a:off x="16317595" y="8670732"/>
          <a:ext cx="1269" cy="14073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137806</xdr:rowOff>
    </xdr:from>
    <xdr:ext cx="534377" cy="259045"/>
    <xdr:sp textlink="">
      <xdr:nvSpPr>
        <xdr:cNvPr id="567" name="教育費最小値テキスト">
          <a:extLst>
            <a:ext uri="{FF2B5EF4-FFF2-40B4-BE49-F238E27FC236}">
              <a16:creationId xmlns:a16="http://schemas.microsoft.com/office/drawing/2014/main" id="{00000000-0008-0000-0700-000037020000}"/>
            </a:ext>
          </a:extLst>
        </xdr:cNvPr>
        <xdr:cNvSpPr txBox="1"/>
      </xdr:nvSpPr>
      <xdr:spPr>
        <a:xfrm>
          <a:off x="16370300" y="10081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41,752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133979</xdr:rowOff>
    </xdr:from>
    <xdr:to>
      <xdr:col>86</xdr:col>
      <xdr:colOff>25400</xdr:colOff>
      <xdr:row>58</xdr:row>
      <xdr:rowOff>133979</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6230600" y="100780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44909</xdr:rowOff>
    </xdr:from>
    <xdr:ext cx="599010" cy="259045"/>
    <xdr:sp textlink="">
      <xdr:nvSpPr>
        <xdr:cNvPr id="569" name="教育費最大値テキスト">
          <a:extLst>
            <a:ext uri="{FF2B5EF4-FFF2-40B4-BE49-F238E27FC236}">
              <a16:creationId xmlns:a16="http://schemas.microsoft.com/office/drawing/2014/main" id="{00000000-0008-0000-0700-000039020000}"/>
            </a:ext>
          </a:extLst>
        </xdr:cNvPr>
        <xdr:cNvSpPr txBox="1"/>
      </xdr:nvSpPr>
      <xdr:spPr>
        <a:xfrm>
          <a:off x="16370300" y="84459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472,698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98232</xdr:rowOff>
    </xdr:from>
    <xdr:to>
      <xdr:col>86</xdr:col>
      <xdr:colOff>25400</xdr:colOff>
      <xdr:row>50</xdr:row>
      <xdr:rowOff>98232</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6230600" y="8670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55294</xdr:rowOff>
    </xdr:from>
    <xdr:to>
      <xdr:col>85</xdr:col>
      <xdr:colOff>127000</xdr:colOff>
      <xdr:row>58</xdr:row>
      <xdr:rowOff>1410</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5481300" y="9656494"/>
          <a:ext cx="838200" cy="289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92911</xdr:rowOff>
    </xdr:from>
    <xdr:ext cx="534377" cy="259045"/>
    <xdr:sp textlink="">
      <xdr:nvSpPr>
        <xdr:cNvPr id="572" name="教育費平均値テキスト">
          <a:extLst>
            <a:ext uri="{FF2B5EF4-FFF2-40B4-BE49-F238E27FC236}">
              <a16:creationId xmlns:a16="http://schemas.microsoft.com/office/drawing/2014/main" id="{00000000-0008-0000-0700-00003C020000}"/>
            </a:ext>
          </a:extLst>
        </xdr:cNvPr>
        <xdr:cNvSpPr txBox="1"/>
      </xdr:nvSpPr>
      <xdr:spPr>
        <a:xfrm>
          <a:off x="16370300" y="96941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70034</xdr:rowOff>
    </xdr:from>
    <xdr:to>
      <xdr:col>85</xdr:col>
      <xdr:colOff>177800</xdr:colOff>
      <xdr:row>58</xdr:row>
      <xdr:rowOff>184</xdr:rowOff>
    </xdr:to>
    <xdr:sp textlink="">
      <xdr:nvSpPr>
        <xdr:cNvPr id="573" name="フローチャート: 判断 572">
          <a:extLst>
            <a:ext uri="{FF2B5EF4-FFF2-40B4-BE49-F238E27FC236}">
              <a16:creationId xmlns:a16="http://schemas.microsoft.com/office/drawing/2014/main" id="{00000000-0008-0000-0700-00003D020000}"/>
            </a:ext>
          </a:extLst>
        </xdr:cNvPr>
        <xdr:cNvSpPr/>
      </xdr:nvSpPr>
      <xdr:spPr>
        <a:xfrm>
          <a:off x="16268700" y="9842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55294</xdr:rowOff>
    </xdr:from>
    <xdr:to>
      <xdr:col>81</xdr:col>
      <xdr:colOff>50800</xdr:colOff>
      <xdr:row>58</xdr:row>
      <xdr:rowOff>54821</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flipV="1">
          <a:off x="14592300" y="9656494"/>
          <a:ext cx="889000" cy="3424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70726</xdr:rowOff>
    </xdr:from>
    <xdr:to>
      <xdr:col>81</xdr:col>
      <xdr:colOff>101600</xdr:colOff>
      <xdr:row>58</xdr:row>
      <xdr:rowOff>876</xdr:rowOff>
    </xdr:to>
    <xdr:sp textlink="">
      <xdr:nvSpPr>
        <xdr:cNvPr id="575" name="フローチャート: 判断 574">
          <a:extLst>
            <a:ext uri="{FF2B5EF4-FFF2-40B4-BE49-F238E27FC236}">
              <a16:creationId xmlns:a16="http://schemas.microsoft.com/office/drawing/2014/main" id="{00000000-0008-0000-0700-00003F020000}"/>
            </a:ext>
          </a:extLst>
        </xdr:cNvPr>
        <xdr:cNvSpPr/>
      </xdr:nvSpPr>
      <xdr:spPr>
        <a:xfrm>
          <a:off x="15430500" y="9843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163453</xdr:rowOff>
    </xdr:from>
    <xdr:ext cx="534377" cy="259045"/>
    <xdr:sp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5214111" y="99361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54821</xdr:rowOff>
    </xdr:from>
    <xdr:to>
      <xdr:col>76</xdr:col>
      <xdr:colOff>114300</xdr:colOff>
      <xdr:row>58</xdr:row>
      <xdr:rowOff>80382</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3703300" y="9998921"/>
          <a:ext cx="889000" cy="255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95765</xdr:rowOff>
    </xdr:from>
    <xdr:to>
      <xdr:col>76</xdr:col>
      <xdr:colOff>165100</xdr:colOff>
      <xdr:row>58</xdr:row>
      <xdr:rowOff>25915</xdr:rowOff>
    </xdr:to>
    <xdr:sp textlink="">
      <xdr:nvSpPr>
        <xdr:cNvPr id="578" name="フローチャート: 判断 577">
          <a:extLst>
            <a:ext uri="{FF2B5EF4-FFF2-40B4-BE49-F238E27FC236}">
              <a16:creationId xmlns:a16="http://schemas.microsoft.com/office/drawing/2014/main" id="{00000000-0008-0000-0700-000042020000}"/>
            </a:ext>
          </a:extLst>
        </xdr:cNvPr>
        <xdr:cNvSpPr/>
      </xdr:nvSpPr>
      <xdr:spPr>
        <a:xfrm>
          <a:off x="14541500" y="9868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42442</xdr:rowOff>
    </xdr:from>
    <xdr:ext cx="534377" cy="259045"/>
    <xdr:sp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4325111" y="9643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46441</xdr:rowOff>
    </xdr:from>
    <xdr:to>
      <xdr:col>71</xdr:col>
      <xdr:colOff>177800</xdr:colOff>
      <xdr:row>58</xdr:row>
      <xdr:rowOff>80382</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2814300" y="9990541"/>
          <a:ext cx="889000" cy="339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118386</xdr:rowOff>
    </xdr:from>
    <xdr:to>
      <xdr:col>72</xdr:col>
      <xdr:colOff>38100</xdr:colOff>
      <xdr:row>58</xdr:row>
      <xdr:rowOff>48536</xdr:rowOff>
    </xdr:to>
    <xdr:sp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3652500" y="9891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65063</xdr:rowOff>
    </xdr:from>
    <xdr:ext cx="534377" cy="259045"/>
    <xdr:sp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3436111" y="9666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131054</xdr:rowOff>
    </xdr:from>
    <xdr:to>
      <xdr:col>67</xdr:col>
      <xdr:colOff>101600</xdr:colOff>
      <xdr:row>58</xdr:row>
      <xdr:rowOff>61204</xdr:rowOff>
    </xdr:to>
    <xdr:sp textlink="">
      <xdr:nvSpPr>
        <xdr:cNvPr id="583" name="フローチャート: 判断 582">
          <a:extLst>
            <a:ext uri="{FF2B5EF4-FFF2-40B4-BE49-F238E27FC236}">
              <a16:creationId xmlns:a16="http://schemas.microsoft.com/office/drawing/2014/main" id="{00000000-0008-0000-0700-000047020000}"/>
            </a:ext>
          </a:extLst>
        </xdr:cNvPr>
        <xdr:cNvSpPr/>
      </xdr:nvSpPr>
      <xdr:spPr>
        <a:xfrm>
          <a:off x="12763500" y="9903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77731</xdr:rowOff>
    </xdr:from>
    <xdr:ext cx="534377" cy="259045"/>
    <xdr:sp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2547111" y="9678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122060</xdr:rowOff>
    </xdr:from>
    <xdr:to>
      <xdr:col>85</xdr:col>
      <xdr:colOff>177800</xdr:colOff>
      <xdr:row>58</xdr:row>
      <xdr:rowOff>52210</xdr:rowOff>
    </xdr:to>
    <xdr:sp textlink="">
      <xdr:nvSpPr>
        <xdr:cNvPr id="590" name="楕円 589">
          <a:extLst>
            <a:ext uri="{FF2B5EF4-FFF2-40B4-BE49-F238E27FC236}">
              <a16:creationId xmlns:a16="http://schemas.microsoft.com/office/drawing/2014/main" id="{00000000-0008-0000-0700-00004E020000}"/>
            </a:ext>
          </a:extLst>
        </xdr:cNvPr>
        <xdr:cNvSpPr/>
      </xdr:nvSpPr>
      <xdr:spPr>
        <a:xfrm>
          <a:off x="16268700" y="9894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100487</xdr:rowOff>
    </xdr:from>
    <xdr:ext cx="534377" cy="259045"/>
    <xdr:sp textlink="">
      <xdr:nvSpPr>
        <xdr:cNvPr id="591" name="教育費該当値テキスト">
          <a:extLst>
            <a:ext uri="{FF2B5EF4-FFF2-40B4-BE49-F238E27FC236}">
              <a16:creationId xmlns:a16="http://schemas.microsoft.com/office/drawing/2014/main" id="{00000000-0008-0000-0700-00004F020000}"/>
            </a:ext>
          </a:extLst>
        </xdr:cNvPr>
        <xdr:cNvSpPr txBox="1"/>
      </xdr:nvSpPr>
      <xdr:spPr>
        <a:xfrm>
          <a:off x="16370300" y="98731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4494</xdr:rowOff>
    </xdr:from>
    <xdr:to>
      <xdr:col>81</xdr:col>
      <xdr:colOff>101600</xdr:colOff>
      <xdr:row>56</xdr:row>
      <xdr:rowOff>106094</xdr:rowOff>
    </xdr:to>
    <xdr:sp textlink="">
      <xdr:nvSpPr>
        <xdr:cNvPr id="592" name="楕円 591">
          <a:extLst>
            <a:ext uri="{FF2B5EF4-FFF2-40B4-BE49-F238E27FC236}">
              <a16:creationId xmlns:a16="http://schemas.microsoft.com/office/drawing/2014/main" id="{00000000-0008-0000-0700-000050020000}"/>
            </a:ext>
          </a:extLst>
        </xdr:cNvPr>
        <xdr:cNvSpPr/>
      </xdr:nvSpPr>
      <xdr:spPr>
        <a:xfrm>
          <a:off x="15430500" y="9605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54</xdr:row>
      <xdr:rowOff>122621</xdr:rowOff>
    </xdr:from>
    <xdr:ext cx="599010" cy="259045"/>
    <xdr:sp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5181795" y="93809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4021</xdr:rowOff>
    </xdr:from>
    <xdr:to>
      <xdr:col>76</xdr:col>
      <xdr:colOff>165100</xdr:colOff>
      <xdr:row>58</xdr:row>
      <xdr:rowOff>105621</xdr:rowOff>
    </xdr:to>
    <xdr:sp textlink="">
      <xdr:nvSpPr>
        <xdr:cNvPr id="594" name="楕円 593">
          <a:extLst>
            <a:ext uri="{FF2B5EF4-FFF2-40B4-BE49-F238E27FC236}">
              <a16:creationId xmlns:a16="http://schemas.microsoft.com/office/drawing/2014/main" id="{00000000-0008-0000-0700-000052020000}"/>
            </a:ext>
          </a:extLst>
        </xdr:cNvPr>
        <xdr:cNvSpPr/>
      </xdr:nvSpPr>
      <xdr:spPr>
        <a:xfrm>
          <a:off x="14541500" y="9948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96748</xdr:rowOff>
    </xdr:from>
    <xdr:ext cx="534377" cy="259045"/>
    <xdr:sp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4325111" y="100408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29582</xdr:rowOff>
    </xdr:from>
    <xdr:to>
      <xdr:col>72</xdr:col>
      <xdr:colOff>38100</xdr:colOff>
      <xdr:row>58</xdr:row>
      <xdr:rowOff>131182</xdr:rowOff>
    </xdr:to>
    <xdr:sp textlink="">
      <xdr:nvSpPr>
        <xdr:cNvPr id="596" name="楕円 595">
          <a:extLst>
            <a:ext uri="{FF2B5EF4-FFF2-40B4-BE49-F238E27FC236}">
              <a16:creationId xmlns:a16="http://schemas.microsoft.com/office/drawing/2014/main" id="{00000000-0008-0000-0700-000054020000}"/>
            </a:ext>
          </a:extLst>
        </xdr:cNvPr>
        <xdr:cNvSpPr/>
      </xdr:nvSpPr>
      <xdr:spPr>
        <a:xfrm>
          <a:off x="13652500" y="9973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122309</xdr:rowOff>
    </xdr:from>
    <xdr:ext cx="534377" cy="259045"/>
    <xdr:sp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3436111" y="10066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167091</xdr:rowOff>
    </xdr:from>
    <xdr:to>
      <xdr:col>67</xdr:col>
      <xdr:colOff>101600</xdr:colOff>
      <xdr:row>58</xdr:row>
      <xdr:rowOff>97241</xdr:rowOff>
    </xdr:to>
    <xdr:sp textlink="">
      <xdr:nvSpPr>
        <xdr:cNvPr id="598" name="楕円 597">
          <a:extLst>
            <a:ext uri="{FF2B5EF4-FFF2-40B4-BE49-F238E27FC236}">
              <a16:creationId xmlns:a16="http://schemas.microsoft.com/office/drawing/2014/main" id="{00000000-0008-0000-0700-000056020000}"/>
            </a:ext>
          </a:extLst>
        </xdr:cNvPr>
        <xdr:cNvSpPr/>
      </xdr:nvSpPr>
      <xdr:spPr>
        <a:xfrm>
          <a:off x="12763500" y="9939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88368</xdr:rowOff>
    </xdr:from>
    <xdr:ext cx="534377" cy="259045"/>
    <xdr:sp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2547111" y="10032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textlink="">
      <xdr:nvSpPr>
        <xdr:cNvPr id="600" name="正方形/長方形 599">
          <a:extLst>
            <a:ext uri="{FF2B5EF4-FFF2-40B4-BE49-F238E27FC236}">
              <a16:creationId xmlns:a16="http://schemas.microsoft.com/office/drawing/2014/main" id="{00000000-0008-0000-0700-000058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textlink="">
      <xdr:nvSpPr>
        <xdr:cNvPr id="601" name="正方形/長方形 600">
          <a:extLst>
            <a:ext uri="{FF2B5EF4-FFF2-40B4-BE49-F238E27FC236}">
              <a16:creationId xmlns:a16="http://schemas.microsoft.com/office/drawing/2014/main" id="{00000000-0008-0000-0700-000059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textlink="">
      <xdr:nvSpPr>
        <xdr:cNvPr id="602" name="正方形/長方形 601">
          <a:extLst>
            <a:ext uri="{FF2B5EF4-FFF2-40B4-BE49-F238E27FC236}">
              <a16:creationId xmlns:a16="http://schemas.microsoft.com/office/drawing/2014/main" id="{00000000-0008-0000-0700-00005A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textlink="">
      <xdr:nvSpPr>
        <xdr:cNvPr id="603" name="正方形/長方形 602">
          <a:extLst>
            <a:ext uri="{FF2B5EF4-FFF2-40B4-BE49-F238E27FC236}">
              <a16:creationId xmlns:a16="http://schemas.microsoft.com/office/drawing/2014/main" id="{00000000-0008-0000-0700-00005B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textlink="">
      <xdr:nvSpPr>
        <xdr:cNvPr id="604" name="正方形/長方形 603">
          <a:extLst>
            <a:ext uri="{FF2B5EF4-FFF2-40B4-BE49-F238E27FC236}">
              <a16:creationId xmlns:a16="http://schemas.microsoft.com/office/drawing/2014/main" id="{00000000-0008-0000-0700-00005C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textlink="">
      <xdr:nvSpPr>
        <xdr:cNvPr id="605" name="正方形/長方形 604">
          <a:extLst>
            <a:ext uri="{FF2B5EF4-FFF2-40B4-BE49-F238E27FC236}">
              <a16:creationId xmlns:a16="http://schemas.microsoft.com/office/drawing/2014/main" id="{00000000-0008-0000-0700-00005D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66</xdr:row>
      <xdr:rowOff>88900</xdr:rowOff>
    </xdr:from>
    <xdr:to>
      <xdr:col>85</xdr:col>
      <xdr:colOff>63500</xdr:colOff>
      <xdr:row>68</xdr:row>
      <xdr:rowOff>0</xdr:rowOff>
    </xdr:to>
    <xdr:sp textlink="">
      <xdr:nvSpPr>
        <xdr:cNvPr id="606" name="正方形/長方形 605">
          <a:extLst>
            <a:ext uri="{FF2B5EF4-FFF2-40B4-BE49-F238E27FC236}">
              <a16:creationId xmlns:a16="http://schemas.microsoft.com/office/drawing/2014/main" id="{00000000-0008-0000-0700-00005E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textlink="">
      <xdr:nvSpPr>
        <xdr:cNvPr id="607" name="正方形/長方形 606">
          <a:extLst>
            <a:ext uri="{FF2B5EF4-FFF2-40B4-BE49-F238E27FC236}">
              <a16:creationId xmlns:a16="http://schemas.microsoft.com/office/drawing/2014/main" id="{00000000-0008-0000-0700-00005F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9" name="直線コネクタ 608">
          <a:extLst>
            <a:ext uri="{FF2B5EF4-FFF2-40B4-BE49-F238E27FC236}">
              <a16:creationId xmlns:a16="http://schemas.microsoft.com/office/drawing/2014/main" id="{00000000-0008-0000-0700-000061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0" name="直線コネクタ 609">
          <a:extLst>
            <a:ext uri="{FF2B5EF4-FFF2-40B4-BE49-F238E27FC236}">
              <a16:creationId xmlns:a16="http://schemas.microsoft.com/office/drawing/2014/main" id="{00000000-0008-0000-0700-000062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textlink="">
      <xdr:nvSpPr>
        <xdr:cNvPr id="620" name="災害復旧費グラフ枠">
          <a:extLst>
            <a:ext uri="{FF2B5EF4-FFF2-40B4-BE49-F238E27FC236}">
              <a16:creationId xmlns:a16="http://schemas.microsoft.com/office/drawing/2014/main" id="{00000000-0008-0000-0700-00006C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3189</xdr:rowOff>
    </xdr:from>
    <xdr:to>
      <xdr:col>85</xdr:col>
      <xdr:colOff>126364</xdr:colOff>
      <xdr:row>78</xdr:row>
      <xdr:rowOff>139700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flipV="1">
          <a:off x="16317595" y="12004689"/>
          <a:ext cx="1269" cy="15081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textlink="">
      <xdr:nvSpPr>
        <xdr:cNvPr id="622" name="災害復旧費最小値テキスト">
          <a:extLst>
            <a:ext uri="{FF2B5EF4-FFF2-40B4-BE49-F238E27FC236}">
              <a16:creationId xmlns:a16="http://schemas.microsoft.com/office/drawing/2014/main" id="{00000000-0008-0000-0700-00006E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121316</xdr:rowOff>
    </xdr:from>
    <xdr:ext cx="599010" cy="259045"/>
    <xdr:sp textlink="">
      <xdr:nvSpPr>
        <xdr:cNvPr id="624" name="災害復旧費最大値テキスト">
          <a:extLst>
            <a:ext uri="{FF2B5EF4-FFF2-40B4-BE49-F238E27FC236}">
              <a16:creationId xmlns:a16="http://schemas.microsoft.com/office/drawing/2014/main" id="{00000000-0008-0000-0700-000070020000}"/>
            </a:ext>
          </a:extLst>
        </xdr:cNvPr>
        <xdr:cNvSpPr txBox="1"/>
      </xdr:nvSpPr>
      <xdr:spPr>
        <a:xfrm>
          <a:off x="16370300" y="117799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164,929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3189</xdr:rowOff>
    </xdr:from>
    <xdr:to>
      <xdr:col>86</xdr:col>
      <xdr:colOff>25400</xdr:colOff>
      <xdr:row>70</xdr:row>
      <xdr:rowOff>3189</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6230600" y="12004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131040</xdr:rowOff>
    </xdr:from>
    <xdr:to>
      <xdr:col>85</xdr:col>
      <xdr:colOff>127000</xdr:colOff>
      <xdr:row>78</xdr:row>
      <xdr:rowOff>139700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flipV="1">
          <a:off x="15481300" y="13504140"/>
          <a:ext cx="838200" cy="86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171296</xdr:rowOff>
    </xdr:from>
    <xdr:ext cx="534377" cy="259045"/>
    <xdr:sp textlink="">
      <xdr:nvSpPr>
        <xdr:cNvPr id="627" name="災害復旧費平均値テキスト">
          <a:extLst>
            <a:ext uri="{FF2B5EF4-FFF2-40B4-BE49-F238E27FC236}">
              <a16:creationId xmlns:a16="http://schemas.microsoft.com/office/drawing/2014/main" id="{00000000-0008-0000-0700-000073020000}"/>
            </a:ext>
          </a:extLst>
        </xdr:cNvPr>
        <xdr:cNvSpPr txBox="1"/>
      </xdr:nvSpPr>
      <xdr:spPr>
        <a:xfrm>
          <a:off x="16370300" y="132014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148419</xdr:rowOff>
    </xdr:from>
    <xdr:to>
      <xdr:col>85</xdr:col>
      <xdr:colOff>177800</xdr:colOff>
      <xdr:row>78</xdr:row>
      <xdr:rowOff>78569</xdr:rowOff>
    </xdr:to>
    <xdr:sp textlink="">
      <xdr:nvSpPr>
        <xdr:cNvPr id="628" name="フローチャート: 判断 627">
          <a:extLst>
            <a:ext uri="{FF2B5EF4-FFF2-40B4-BE49-F238E27FC236}">
              <a16:creationId xmlns:a16="http://schemas.microsoft.com/office/drawing/2014/main" id="{00000000-0008-0000-0700-000074020000}"/>
            </a:ext>
          </a:extLst>
        </xdr:cNvPr>
        <xdr:cNvSpPr/>
      </xdr:nvSpPr>
      <xdr:spPr>
        <a:xfrm>
          <a:off x="16268700" y="133500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139700</xdr:rowOff>
    </xdr:from>
    <xdr:to>
      <xdr:col>81</xdr:col>
      <xdr:colOff>50800</xdr:colOff>
      <xdr:row>78</xdr:row>
      <xdr:rowOff>139700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4592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119687</xdr:rowOff>
    </xdr:from>
    <xdr:to>
      <xdr:col>81</xdr:col>
      <xdr:colOff>101600</xdr:colOff>
      <xdr:row>78</xdr:row>
      <xdr:rowOff>49837</xdr:rowOff>
    </xdr:to>
    <xdr:sp textlink="">
      <xdr:nvSpPr>
        <xdr:cNvPr id="630" name="フローチャート: 判断 629">
          <a:extLst>
            <a:ext uri="{FF2B5EF4-FFF2-40B4-BE49-F238E27FC236}">
              <a16:creationId xmlns:a16="http://schemas.microsoft.com/office/drawing/2014/main" id="{00000000-0008-0000-0700-000076020000}"/>
            </a:ext>
          </a:extLst>
        </xdr:cNvPr>
        <xdr:cNvSpPr/>
      </xdr:nvSpPr>
      <xdr:spPr>
        <a:xfrm>
          <a:off x="15430500" y="13321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66364</xdr:rowOff>
    </xdr:from>
    <xdr:ext cx="534377" cy="259045"/>
    <xdr:sp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5214111" y="13096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123670</xdr:rowOff>
    </xdr:from>
    <xdr:to>
      <xdr:col>76</xdr:col>
      <xdr:colOff>114300</xdr:colOff>
      <xdr:row>78</xdr:row>
      <xdr:rowOff>139700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3703300" y="13496770"/>
          <a:ext cx="889000" cy="16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132004</xdr:rowOff>
    </xdr:from>
    <xdr:to>
      <xdr:col>76</xdr:col>
      <xdr:colOff>165100</xdr:colOff>
      <xdr:row>78</xdr:row>
      <xdr:rowOff>62154</xdr:rowOff>
    </xdr:to>
    <xdr:sp textlink="">
      <xdr:nvSpPr>
        <xdr:cNvPr id="633" name="フローチャート: 判断 632">
          <a:extLst>
            <a:ext uri="{FF2B5EF4-FFF2-40B4-BE49-F238E27FC236}">
              <a16:creationId xmlns:a16="http://schemas.microsoft.com/office/drawing/2014/main" id="{00000000-0008-0000-0700-000079020000}"/>
            </a:ext>
          </a:extLst>
        </xdr:cNvPr>
        <xdr:cNvSpPr/>
      </xdr:nvSpPr>
      <xdr:spPr>
        <a:xfrm>
          <a:off x="14541500" y="13333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78681</xdr:rowOff>
    </xdr:from>
    <xdr:ext cx="534377" cy="259045"/>
    <xdr:sp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4325111" y="13108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116474</xdr:rowOff>
    </xdr:from>
    <xdr:to>
      <xdr:col>71</xdr:col>
      <xdr:colOff>177800</xdr:colOff>
      <xdr:row>78</xdr:row>
      <xdr:rowOff>123670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2814300" y="13489574"/>
          <a:ext cx="889000" cy="7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160150</xdr:rowOff>
    </xdr:from>
    <xdr:to>
      <xdr:col>72</xdr:col>
      <xdr:colOff>38100</xdr:colOff>
      <xdr:row>78</xdr:row>
      <xdr:rowOff>90300</xdr:rowOff>
    </xdr:to>
    <xdr:sp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3652500" y="13361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106827</xdr:rowOff>
    </xdr:from>
    <xdr:ext cx="534377" cy="259045"/>
    <xdr:sp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3436111" y="13137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165683</xdr:rowOff>
    </xdr:from>
    <xdr:to>
      <xdr:col>67</xdr:col>
      <xdr:colOff>101600</xdr:colOff>
      <xdr:row>78</xdr:row>
      <xdr:rowOff>95833</xdr:rowOff>
    </xdr:to>
    <xdr:sp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2763500" y="13367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112360</xdr:rowOff>
    </xdr:from>
    <xdr:ext cx="534377" cy="259045"/>
    <xdr:sp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2547111" y="131425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80240</xdr:rowOff>
    </xdr:from>
    <xdr:to>
      <xdr:col>85</xdr:col>
      <xdr:colOff>177800</xdr:colOff>
      <xdr:row>79</xdr:row>
      <xdr:rowOff>10390</xdr:rowOff>
    </xdr:to>
    <xdr:sp textlink="">
      <xdr:nvSpPr>
        <xdr:cNvPr id="645" name="楕円 644">
          <a:extLst>
            <a:ext uri="{FF2B5EF4-FFF2-40B4-BE49-F238E27FC236}">
              <a16:creationId xmlns:a16="http://schemas.microsoft.com/office/drawing/2014/main" id="{00000000-0008-0000-0700-000085020000}"/>
            </a:ext>
          </a:extLst>
        </xdr:cNvPr>
        <xdr:cNvSpPr/>
      </xdr:nvSpPr>
      <xdr:spPr>
        <a:xfrm>
          <a:off x="16268700" y="13453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166617</xdr:rowOff>
    </xdr:from>
    <xdr:ext cx="378565" cy="259045"/>
    <xdr:sp textlink="">
      <xdr:nvSpPr>
        <xdr:cNvPr id="646" name="災害復旧費該当値テキスト">
          <a:extLst>
            <a:ext uri="{FF2B5EF4-FFF2-40B4-BE49-F238E27FC236}">
              <a16:creationId xmlns:a16="http://schemas.microsoft.com/office/drawing/2014/main" id="{00000000-0008-0000-0700-000086020000}"/>
            </a:ext>
          </a:extLst>
        </xdr:cNvPr>
        <xdr:cNvSpPr txBox="1"/>
      </xdr:nvSpPr>
      <xdr:spPr>
        <a:xfrm>
          <a:off x="16370300" y="133682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88900</xdr:rowOff>
    </xdr:from>
    <xdr:to>
      <xdr:col>81</xdr:col>
      <xdr:colOff>101600</xdr:colOff>
      <xdr:row>79</xdr:row>
      <xdr:rowOff>19050</xdr:rowOff>
    </xdr:to>
    <xdr:sp textlink="">
      <xdr:nvSpPr>
        <xdr:cNvPr id="647" name="楕円 646">
          <a:extLst>
            <a:ext uri="{FF2B5EF4-FFF2-40B4-BE49-F238E27FC236}">
              <a16:creationId xmlns:a16="http://schemas.microsoft.com/office/drawing/2014/main" id="{00000000-0008-0000-0700-000087020000}"/>
            </a:ext>
          </a:extLst>
        </xdr:cNvPr>
        <xdr:cNvSpPr/>
      </xdr:nvSpPr>
      <xdr:spPr>
        <a:xfrm>
          <a:off x="15430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10177</xdr:rowOff>
    </xdr:from>
    <xdr:ext cx="249299" cy="259045"/>
    <xdr:sp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5356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88900</xdr:rowOff>
    </xdr:from>
    <xdr:to>
      <xdr:col>76</xdr:col>
      <xdr:colOff>165100</xdr:colOff>
      <xdr:row>79</xdr:row>
      <xdr:rowOff>19050</xdr:rowOff>
    </xdr:to>
    <xdr:sp textlink="">
      <xdr:nvSpPr>
        <xdr:cNvPr id="649" name="楕円 648">
          <a:extLst>
            <a:ext uri="{FF2B5EF4-FFF2-40B4-BE49-F238E27FC236}">
              <a16:creationId xmlns:a16="http://schemas.microsoft.com/office/drawing/2014/main" id="{00000000-0008-0000-0700-000089020000}"/>
            </a:ext>
          </a:extLst>
        </xdr:cNvPr>
        <xdr:cNvSpPr/>
      </xdr:nvSpPr>
      <xdr:spPr>
        <a:xfrm>
          <a:off x="14541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10177</xdr:rowOff>
    </xdr:from>
    <xdr:ext cx="249299" cy="259045"/>
    <xdr:sp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467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72870</xdr:rowOff>
    </xdr:from>
    <xdr:to>
      <xdr:col>72</xdr:col>
      <xdr:colOff>38100</xdr:colOff>
      <xdr:row>79</xdr:row>
      <xdr:rowOff>3020</xdr:rowOff>
    </xdr:to>
    <xdr:sp textlink="">
      <xdr:nvSpPr>
        <xdr:cNvPr id="651" name="楕円 650">
          <a:extLst>
            <a:ext uri="{FF2B5EF4-FFF2-40B4-BE49-F238E27FC236}">
              <a16:creationId xmlns:a16="http://schemas.microsoft.com/office/drawing/2014/main" id="{00000000-0008-0000-0700-00008B020000}"/>
            </a:ext>
          </a:extLst>
        </xdr:cNvPr>
        <xdr:cNvSpPr/>
      </xdr:nvSpPr>
      <xdr:spPr>
        <a:xfrm>
          <a:off x="13652500" y="13445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165597</xdr:rowOff>
    </xdr:from>
    <xdr:ext cx="469744" cy="259045"/>
    <xdr:sp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3468428" y="13538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65674</xdr:rowOff>
    </xdr:from>
    <xdr:to>
      <xdr:col>67</xdr:col>
      <xdr:colOff>101600</xdr:colOff>
      <xdr:row>78</xdr:row>
      <xdr:rowOff>167274</xdr:rowOff>
    </xdr:to>
    <xdr:sp textlink="">
      <xdr:nvSpPr>
        <xdr:cNvPr id="653" name="楕円 652">
          <a:extLst>
            <a:ext uri="{FF2B5EF4-FFF2-40B4-BE49-F238E27FC236}">
              <a16:creationId xmlns:a16="http://schemas.microsoft.com/office/drawing/2014/main" id="{00000000-0008-0000-0700-00008D020000}"/>
            </a:ext>
          </a:extLst>
        </xdr:cNvPr>
        <xdr:cNvSpPr/>
      </xdr:nvSpPr>
      <xdr:spPr>
        <a:xfrm>
          <a:off x="12763500" y="13438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158401</xdr:rowOff>
    </xdr:from>
    <xdr:ext cx="469744" cy="259045"/>
    <xdr:sp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2579428" y="135315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textlink="">
      <xdr:nvSpPr>
        <xdr:cNvPr id="655" name="正方形/長方形 654">
          <a:extLst>
            <a:ext uri="{FF2B5EF4-FFF2-40B4-BE49-F238E27FC236}">
              <a16:creationId xmlns:a16="http://schemas.microsoft.com/office/drawing/2014/main" id="{00000000-0008-0000-0700-00008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textlink="">
      <xdr:nvSpPr>
        <xdr:cNvPr id="656" name="正方形/長方形 655">
          <a:extLst>
            <a:ext uri="{FF2B5EF4-FFF2-40B4-BE49-F238E27FC236}">
              <a16:creationId xmlns:a16="http://schemas.microsoft.com/office/drawing/2014/main" id="{00000000-0008-0000-0700-000090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textlink="">
      <xdr:nvSpPr>
        <xdr:cNvPr id="657" name="正方形/長方形 656">
          <a:extLst>
            <a:ext uri="{FF2B5EF4-FFF2-40B4-BE49-F238E27FC236}">
              <a16:creationId xmlns:a16="http://schemas.microsoft.com/office/drawing/2014/main" id="{00000000-0008-0000-0700-000091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textlink="">
      <xdr:nvSpPr>
        <xdr:cNvPr id="658" name="正方形/長方形 657">
          <a:extLst>
            <a:ext uri="{FF2B5EF4-FFF2-40B4-BE49-F238E27FC236}">
              <a16:creationId xmlns:a16="http://schemas.microsoft.com/office/drawing/2014/main" id="{00000000-0008-0000-0700-000092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textlink="">
      <xdr:nvSpPr>
        <xdr:cNvPr id="659" name="正方形/長方形 658">
          <a:extLst>
            <a:ext uri="{FF2B5EF4-FFF2-40B4-BE49-F238E27FC236}">
              <a16:creationId xmlns:a16="http://schemas.microsoft.com/office/drawing/2014/main" id="{00000000-0008-0000-0700-000093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textlink="">
      <xdr:nvSpPr>
        <xdr:cNvPr id="660" name="正方形/長方形 659">
          <a:extLst>
            <a:ext uri="{FF2B5EF4-FFF2-40B4-BE49-F238E27FC236}">
              <a16:creationId xmlns:a16="http://schemas.microsoft.com/office/drawing/2014/main" id="{00000000-0008-0000-0700-000094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86</xdr:row>
      <xdr:rowOff>88900</xdr:rowOff>
    </xdr:from>
    <xdr:to>
      <xdr:col>85</xdr:col>
      <xdr:colOff>63500</xdr:colOff>
      <xdr:row>88</xdr:row>
      <xdr:rowOff>0</xdr:rowOff>
    </xdr:to>
    <xdr:sp textlink="">
      <xdr:nvSpPr>
        <xdr:cNvPr id="661" name="正方形/長方形 660">
          <a:extLst>
            <a:ext uri="{FF2B5EF4-FFF2-40B4-BE49-F238E27FC236}">
              <a16:creationId xmlns:a16="http://schemas.microsoft.com/office/drawing/2014/main" id="{00000000-0008-0000-0700-000095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textlink="">
      <xdr:nvSpPr>
        <xdr:cNvPr id="662" name="正方形/長方形 661">
          <a:extLst>
            <a:ext uri="{FF2B5EF4-FFF2-40B4-BE49-F238E27FC236}">
              <a16:creationId xmlns:a16="http://schemas.microsoft.com/office/drawing/2014/main" id="{00000000-0008-0000-0700-000096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4" name="直線コネクタ 663">
          <a:extLst>
            <a:ext uri="{FF2B5EF4-FFF2-40B4-BE49-F238E27FC236}">
              <a16:creationId xmlns:a16="http://schemas.microsoft.com/office/drawing/2014/main" id="{00000000-0008-0000-0700-000098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25400</xdr:rowOff>
    </xdr:from>
    <xdr:to>
      <xdr:col>89</xdr:col>
      <xdr:colOff>177800</xdr:colOff>
      <xdr:row>98</xdr:row>
      <xdr:rowOff>25400</xdr:rowOff>
    </xdr:to>
    <xdr:cxnSp macro="">
      <xdr:nvCxnSpPr>
        <xdr:cNvPr id="665" name="直線コネクタ 664">
          <a:extLst>
            <a:ext uri="{FF2B5EF4-FFF2-40B4-BE49-F238E27FC236}">
              <a16:creationId xmlns:a16="http://schemas.microsoft.com/office/drawing/2014/main" id="{00000000-0008-0000-0700-000099020000}"/>
            </a:ext>
          </a:extLst>
        </xdr:cNvPr>
        <xdr:cNvCxnSpPr/>
      </xdr:nvCxnSpPr>
      <xdr:spPr>
        <a:xfrm>
          <a:off x="12446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54627</xdr:rowOff>
    </xdr:from>
    <xdr:ext cx="248786" cy="259045"/>
    <xdr:sp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2197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82550</xdr:rowOff>
    </xdr:from>
    <xdr:to>
      <xdr:col>89</xdr:col>
      <xdr:colOff>177800</xdr:colOff>
      <xdr:row>91</xdr:row>
      <xdr:rowOff>82550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90</xdr:row>
      <xdr:rowOff>111777</xdr:rowOff>
    </xdr:from>
    <xdr:ext cx="595419" cy="259045"/>
    <xdr:sp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1850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textlink="">
      <xdr:nvSpPr>
        <xdr:cNvPr id="673" name="公債費グラフ枠">
          <a:extLst>
            <a:ext uri="{FF2B5EF4-FFF2-40B4-BE49-F238E27FC236}">
              <a16:creationId xmlns:a16="http://schemas.microsoft.com/office/drawing/2014/main" id="{00000000-0008-0000-0700-0000A1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113257</xdr:rowOff>
    </xdr:from>
    <xdr:to>
      <xdr:col>85</xdr:col>
      <xdr:colOff>126364</xdr:colOff>
      <xdr:row>98</xdr:row>
      <xdr:rowOff>14639</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flipV="1">
          <a:off x="16317595" y="15543757"/>
          <a:ext cx="1269" cy="12729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18466</xdr:rowOff>
    </xdr:from>
    <xdr:ext cx="469744" cy="259045"/>
    <xdr:sp textlink="">
      <xdr:nvSpPr>
        <xdr:cNvPr id="675" name="公債費最小値テキスト">
          <a:extLst>
            <a:ext uri="{FF2B5EF4-FFF2-40B4-BE49-F238E27FC236}">
              <a16:creationId xmlns:a16="http://schemas.microsoft.com/office/drawing/2014/main" id="{00000000-0008-0000-0700-0000A3020000}"/>
            </a:ext>
          </a:extLst>
        </xdr:cNvPr>
        <xdr:cNvSpPr txBox="1"/>
      </xdr:nvSpPr>
      <xdr:spPr>
        <a:xfrm>
          <a:off x="16370300" y="16820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14639</xdr:rowOff>
    </xdr:from>
    <xdr:to>
      <xdr:col>86</xdr:col>
      <xdr:colOff>25400</xdr:colOff>
      <xdr:row>98</xdr:row>
      <xdr:rowOff>14639</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6230600" y="16816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59934</xdr:rowOff>
    </xdr:from>
    <xdr:ext cx="599010" cy="259045"/>
    <xdr:sp textlink="">
      <xdr:nvSpPr>
        <xdr:cNvPr id="677" name="公債費最大値テキスト">
          <a:extLst>
            <a:ext uri="{FF2B5EF4-FFF2-40B4-BE49-F238E27FC236}">
              <a16:creationId xmlns:a16="http://schemas.microsoft.com/office/drawing/2014/main" id="{00000000-0008-0000-0700-0000A5020000}"/>
            </a:ext>
          </a:extLst>
        </xdr:cNvPr>
        <xdr:cNvSpPr txBox="1"/>
      </xdr:nvSpPr>
      <xdr:spPr>
        <a:xfrm>
          <a:off x="16370300" y="153189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224,627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113257</xdr:rowOff>
    </xdr:from>
    <xdr:to>
      <xdr:col>86</xdr:col>
      <xdr:colOff>25400</xdr:colOff>
      <xdr:row>90</xdr:row>
      <xdr:rowOff>113257</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6230600" y="15543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91</xdr:row>
      <xdr:rowOff>134014</xdr:rowOff>
    </xdr:from>
    <xdr:to>
      <xdr:col>85</xdr:col>
      <xdr:colOff>127000</xdr:colOff>
      <xdr:row>92</xdr:row>
      <xdr:rowOff>54</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flipV="1">
          <a:off x="15481300" y="15735964"/>
          <a:ext cx="838200" cy="37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148359</xdr:rowOff>
    </xdr:from>
    <xdr:ext cx="534377" cy="259045"/>
    <xdr:sp textlink="">
      <xdr:nvSpPr>
        <xdr:cNvPr id="680" name="公債費平均値テキスト">
          <a:extLst>
            <a:ext uri="{FF2B5EF4-FFF2-40B4-BE49-F238E27FC236}">
              <a16:creationId xmlns:a16="http://schemas.microsoft.com/office/drawing/2014/main" id="{00000000-0008-0000-0700-0000A8020000}"/>
            </a:ext>
          </a:extLst>
        </xdr:cNvPr>
        <xdr:cNvSpPr txBox="1"/>
      </xdr:nvSpPr>
      <xdr:spPr>
        <a:xfrm>
          <a:off x="16370300" y="162646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169932</xdr:rowOff>
    </xdr:from>
    <xdr:to>
      <xdr:col>85</xdr:col>
      <xdr:colOff>177800</xdr:colOff>
      <xdr:row>95</xdr:row>
      <xdr:rowOff>100082</xdr:rowOff>
    </xdr:to>
    <xdr:sp textlink="">
      <xdr:nvSpPr>
        <xdr:cNvPr id="681" name="フローチャート: 判断 680">
          <a:extLst>
            <a:ext uri="{FF2B5EF4-FFF2-40B4-BE49-F238E27FC236}">
              <a16:creationId xmlns:a16="http://schemas.microsoft.com/office/drawing/2014/main" id="{00000000-0008-0000-0700-0000A9020000}"/>
            </a:ext>
          </a:extLst>
        </xdr:cNvPr>
        <xdr:cNvSpPr/>
      </xdr:nvSpPr>
      <xdr:spPr>
        <a:xfrm>
          <a:off x="16268700" y="16286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91</xdr:row>
      <xdr:rowOff>145340</xdr:rowOff>
    </xdr:from>
    <xdr:to>
      <xdr:col>81</xdr:col>
      <xdr:colOff>50800</xdr:colOff>
      <xdr:row>92</xdr:row>
      <xdr:rowOff>54</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4592300" y="15747290"/>
          <a:ext cx="889000" cy="26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2694</xdr:rowOff>
    </xdr:from>
    <xdr:to>
      <xdr:col>81</xdr:col>
      <xdr:colOff>101600</xdr:colOff>
      <xdr:row>95</xdr:row>
      <xdr:rowOff>104294</xdr:rowOff>
    </xdr:to>
    <xdr:sp textlink="">
      <xdr:nvSpPr>
        <xdr:cNvPr id="683" name="フローチャート: 判断 682">
          <a:extLst>
            <a:ext uri="{FF2B5EF4-FFF2-40B4-BE49-F238E27FC236}">
              <a16:creationId xmlns:a16="http://schemas.microsoft.com/office/drawing/2014/main" id="{00000000-0008-0000-0700-0000AB020000}"/>
            </a:ext>
          </a:extLst>
        </xdr:cNvPr>
        <xdr:cNvSpPr/>
      </xdr:nvSpPr>
      <xdr:spPr>
        <a:xfrm>
          <a:off x="15430500" y="16290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95421</xdr:rowOff>
    </xdr:from>
    <xdr:ext cx="534377" cy="259045"/>
    <xdr:sp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5214111" y="16383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91</xdr:row>
      <xdr:rowOff>145340</xdr:rowOff>
    </xdr:from>
    <xdr:to>
      <xdr:col>76</xdr:col>
      <xdr:colOff>114300</xdr:colOff>
      <xdr:row>92</xdr:row>
      <xdr:rowOff>12398</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flipV="1">
          <a:off x="13703300" y="15747290"/>
          <a:ext cx="889000" cy="385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94</xdr:row>
      <xdr:rowOff>169847</xdr:rowOff>
    </xdr:from>
    <xdr:to>
      <xdr:col>76</xdr:col>
      <xdr:colOff>165100</xdr:colOff>
      <xdr:row>95</xdr:row>
      <xdr:rowOff>99997</xdr:rowOff>
    </xdr:to>
    <xdr:sp textlink="">
      <xdr:nvSpPr>
        <xdr:cNvPr id="686" name="フローチャート: 判断 685">
          <a:extLst>
            <a:ext uri="{FF2B5EF4-FFF2-40B4-BE49-F238E27FC236}">
              <a16:creationId xmlns:a16="http://schemas.microsoft.com/office/drawing/2014/main" id="{00000000-0008-0000-0700-0000AE020000}"/>
            </a:ext>
          </a:extLst>
        </xdr:cNvPr>
        <xdr:cNvSpPr/>
      </xdr:nvSpPr>
      <xdr:spPr>
        <a:xfrm>
          <a:off x="14541500" y="16286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91124</xdr:rowOff>
    </xdr:from>
    <xdr:ext cx="534377" cy="259045"/>
    <xdr:sp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4325111" y="16378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91</xdr:row>
      <xdr:rowOff>148782</xdr:rowOff>
    </xdr:from>
    <xdr:to>
      <xdr:col>71</xdr:col>
      <xdr:colOff>177800</xdr:colOff>
      <xdr:row>92</xdr:row>
      <xdr:rowOff>12398</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2814300" y="15750732"/>
          <a:ext cx="889000" cy="35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21349</xdr:rowOff>
    </xdr:from>
    <xdr:to>
      <xdr:col>72</xdr:col>
      <xdr:colOff>38100</xdr:colOff>
      <xdr:row>95</xdr:row>
      <xdr:rowOff>122949</xdr:rowOff>
    </xdr:to>
    <xdr:sp textlink="">
      <xdr:nvSpPr>
        <xdr:cNvPr id="689" name="フローチャート: 判断 688">
          <a:extLst>
            <a:ext uri="{FF2B5EF4-FFF2-40B4-BE49-F238E27FC236}">
              <a16:creationId xmlns:a16="http://schemas.microsoft.com/office/drawing/2014/main" id="{00000000-0008-0000-0700-0000B1020000}"/>
            </a:ext>
          </a:extLst>
        </xdr:cNvPr>
        <xdr:cNvSpPr/>
      </xdr:nvSpPr>
      <xdr:spPr>
        <a:xfrm>
          <a:off x="13652500" y="16309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114076</xdr:rowOff>
    </xdr:from>
    <xdr:ext cx="534377" cy="259045"/>
    <xdr:sp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3436111" y="16401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48437</xdr:rowOff>
    </xdr:from>
    <xdr:to>
      <xdr:col>67</xdr:col>
      <xdr:colOff>101600</xdr:colOff>
      <xdr:row>95</xdr:row>
      <xdr:rowOff>150037</xdr:rowOff>
    </xdr:to>
    <xdr:sp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2763500" y="16336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141164</xdr:rowOff>
    </xdr:from>
    <xdr:ext cx="534377" cy="259045"/>
    <xdr:sp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2547111" y="16428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91</xdr:row>
      <xdr:rowOff>83214</xdr:rowOff>
    </xdr:from>
    <xdr:to>
      <xdr:col>85</xdr:col>
      <xdr:colOff>177800</xdr:colOff>
      <xdr:row>92</xdr:row>
      <xdr:rowOff>13364</xdr:rowOff>
    </xdr:to>
    <xdr:sp textlink="">
      <xdr:nvSpPr>
        <xdr:cNvPr id="698" name="楕円 697">
          <a:extLst>
            <a:ext uri="{FF2B5EF4-FFF2-40B4-BE49-F238E27FC236}">
              <a16:creationId xmlns:a16="http://schemas.microsoft.com/office/drawing/2014/main" id="{00000000-0008-0000-0700-0000BA020000}"/>
            </a:ext>
          </a:extLst>
        </xdr:cNvPr>
        <xdr:cNvSpPr/>
      </xdr:nvSpPr>
      <xdr:spPr>
        <a:xfrm>
          <a:off x="16268700" y="15685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90</xdr:row>
      <xdr:rowOff>106091</xdr:rowOff>
    </xdr:from>
    <xdr:ext cx="599010" cy="259045"/>
    <xdr:sp textlink="">
      <xdr:nvSpPr>
        <xdr:cNvPr id="699" name="公債費該当値テキスト">
          <a:extLst>
            <a:ext uri="{FF2B5EF4-FFF2-40B4-BE49-F238E27FC236}">
              <a16:creationId xmlns:a16="http://schemas.microsoft.com/office/drawing/2014/main" id="{00000000-0008-0000-0700-0000BB020000}"/>
            </a:ext>
          </a:extLst>
        </xdr:cNvPr>
        <xdr:cNvSpPr txBox="1"/>
      </xdr:nvSpPr>
      <xdr:spPr>
        <a:xfrm>
          <a:off x="16370300" y="155365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190,995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91</xdr:row>
      <xdr:rowOff>120704</xdr:rowOff>
    </xdr:from>
    <xdr:to>
      <xdr:col>81</xdr:col>
      <xdr:colOff>101600</xdr:colOff>
      <xdr:row>92</xdr:row>
      <xdr:rowOff>50854</xdr:rowOff>
    </xdr:to>
    <xdr:sp textlink="">
      <xdr:nvSpPr>
        <xdr:cNvPr id="700" name="楕円 699">
          <a:extLst>
            <a:ext uri="{FF2B5EF4-FFF2-40B4-BE49-F238E27FC236}">
              <a16:creationId xmlns:a16="http://schemas.microsoft.com/office/drawing/2014/main" id="{00000000-0008-0000-0700-0000BC020000}"/>
            </a:ext>
          </a:extLst>
        </xdr:cNvPr>
        <xdr:cNvSpPr/>
      </xdr:nvSpPr>
      <xdr:spPr>
        <a:xfrm>
          <a:off x="15430500" y="15722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90</xdr:row>
      <xdr:rowOff>67381</xdr:rowOff>
    </xdr:from>
    <xdr:ext cx="599010" cy="259045"/>
    <xdr:sp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5181795" y="154978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91</xdr:row>
      <xdr:rowOff>94540</xdr:rowOff>
    </xdr:from>
    <xdr:to>
      <xdr:col>76</xdr:col>
      <xdr:colOff>165100</xdr:colOff>
      <xdr:row>92</xdr:row>
      <xdr:rowOff>24690</xdr:rowOff>
    </xdr:to>
    <xdr:sp textlink="">
      <xdr:nvSpPr>
        <xdr:cNvPr id="702" name="楕円 701">
          <a:extLst>
            <a:ext uri="{FF2B5EF4-FFF2-40B4-BE49-F238E27FC236}">
              <a16:creationId xmlns:a16="http://schemas.microsoft.com/office/drawing/2014/main" id="{00000000-0008-0000-0700-0000BE020000}"/>
            </a:ext>
          </a:extLst>
        </xdr:cNvPr>
        <xdr:cNvSpPr/>
      </xdr:nvSpPr>
      <xdr:spPr>
        <a:xfrm>
          <a:off x="14541500" y="15696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90</xdr:row>
      <xdr:rowOff>41217</xdr:rowOff>
    </xdr:from>
    <xdr:ext cx="599010" cy="259045"/>
    <xdr:sp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4292795" y="154717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91</xdr:row>
      <xdr:rowOff>133048</xdr:rowOff>
    </xdr:from>
    <xdr:to>
      <xdr:col>72</xdr:col>
      <xdr:colOff>38100</xdr:colOff>
      <xdr:row>92</xdr:row>
      <xdr:rowOff>63198</xdr:rowOff>
    </xdr:to>
    <xdr:sp textlink="">
      <xdr:nvSpPr>
        <xdr:cNvPr id="704" name="楕円 703">
          <a:extLst>
            <a:ext uri="{FF2B5EF4-FFF2-40B4-BE49-F238E27FC236}">
              <a16:creationId xmlns:a16="http://schemas.microsoft.com/office/drawing/2014/main" id="{00000000-0008-0000-0700-0000C0020000}"/>
            </a:ext>
          </a:extLst>
        </xdr:cNvPr>
        <xdr:cNvSpPr/>
      </xdr:nvSpPr>
      <xdr:spPr>
        <a:xfrm>
          <a:off x="13652500" y="15734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90</xdr:row>
      <xdr:rowOff>79725</xdr:rowOff>
    </xdr:from>
    <xdr:ext cx="599010" cy="259045"/>
    <xdr:sp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3403795" y="155102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91</xdr:row>
      <xdr:rowOff>97982</xdr:rowOff>
    </xdr:from>
    <xdr:to>
      <xdr:col>67</xdr:col>
      <xdr:colOff>101600</xdr:colOff>
      <xdr:row>92</xdr:row>
      <xdr:rowOff>28132</xdr:rowOff>
    </xdr:to>
    <xdr:sp textlink="">
      <xdr:nvSpPr>
        <xdr:cNvPr id="706" name="楕円 705">
          <a:extLst>
            <a:ext uri="{FF2B5EF4-FFF2-40B4-BE49-F238E27FC236}">
              <a16:creationId xmlns:a16="http://schemas.microsoft.com/office/drawing/2014/main" id="{00000000-0008-0000-0700-0000C2020000}"/>
            </a:ext>
          </a:extLst>
        </xdr:cNvPr>
        <xdr:cNvSpPr/>
      </xdr:nvSpPr>
      <xdr:spPr>
        <a:xfrm>
          <a:off x="12763500" y="15699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90</xdr:row>
      <xdr:rowOff>44659</xdr:rowOff>
    </xdr:from>
    <xdr:ext cx="599010" cy="259045"/>
    <xdr:sp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2514795" y="154751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textlink="">
      <xdr:nvSpPr>
        <xdr:cNvPr id="708" name="正方形/長方形 707">
          <a:extLst>
            <a:ext uri="{FF2B5EF4-FFF2-40B4-BE49-F238E27FC236}">
              <a16:creationId xmlns:a16="http://schemas.microsoft.com/office/drawing/2014/main" id="{00000000-0008-0000-0700-0000C4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textlink="">
      <xdr:nvSpPr>
        <xdr:cNvPr id="709" name="正方形/長方形 708">
          <a:extLst>
            <a:ext uri="{FF2B5EF4-FFF2-40B4-BE49-F238E27FC236}">
              <a16:creationId xmlns:a16="http://schemas.microsoft.com/office/drawing/2014/main" id="{00000000-0008-0000-0700-0000C5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textlink="">
      <xdr:nvSpPr>
        <xdr:cNvPr id="710" name="正方形/長方形 709">
          <a:extLst>
            <a:ext uri="{FF2B5EF4-FFF2-40B4-BE49-F238E27FC236}">
              <a16:creationId xmlns:a16="http://schemas.microsoft.com/office/drawing/2014/main" id="{00000000-0008-0000-0700-0000C6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textlink="">
      <xdr:nvSpPr>
        <xdr:cNvPr id="711" name="正方形/長方形 710">
          <a:extLst>
            <a:ext uri="{FF2B5EF4-FFF2-40B4-BE49-F238E27FC236}">
              <a16:creationId xmlns:a16="http://schemas.microsoft.com/office/drawing/2014/main" id="{00000000-0008-0000-0700-0000C7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textlink="">
      <xdr:nvSpPr>
        <xdr:cNvPr id="712" name="正方形/長方形 711">
          <a:extLst>
            <a:ext uri="{FF2B5EF4-FFF2-40B4-BE49-F238E27FC236}">
              <a16:creationId xmlns:a16="http://schemas.microsoft.com/office/drawing/2014/main" id="{00000000-0008-0000-0700-0000C8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textlink="">
      <xdr:nvSpPr>
        <xdr:cNvPr id="713" name="正方形/長方形 712">
          <a:extLst>
            <a:ext uri="{FF2B5EF4-FFF2-40B4-BE49-F238E27FC236}">
              <a16:creationId xmlns:a16="http://schemas.microsoft.com/office/drawing/2014/main" id="{00000000-0008-0000-0700-0000C9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26</xdr:row>
      <xdr:rowOff>88900</xdr:rowOff>
    </xdr:from>
    <xdr:to>
      <xdr:col>116</xdr:col>
      <xdr:colOff>0</xdr:colOff>
      <xdr:row>28</xdr:row>
      <xdr:rowOff>0</xdr:rowOff>
    </xdr:to>
    <xdr:sp textlink="">
      <xdr:nvSpPr>
        <xdr:cNvPr id="714" name="正方形/長方形 713">
          <a:extLst>
            <a:ext uri="{FF2B5EF4-FFF2-40B4-BE49-F238E27FC236}">
              <a16:creationId xmlns:a16="http://schemas.microsoft.com/office/drawing/2014/main" id="{00000000-0008-0000-0700-0000CA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textlink="">
      <xdr:nvSpPr>
        <xdr:cNvPr id="715" name="正方形/長方形 714">
          <a:extLst>
            <a:ext uri="{FF2B5EF4-FFF2-40B4-BE49-F238E27FC236}">
              <a16:creationId xmlns:a16="http://schemas.microsoft.com/office/drawing/2014/main" id="{00000000-0008-0000-0700-0000CB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a:extLst>
            <a:ext uri="{FF2B5EF4-FFF2-40B4-BE49-F238E27FC236}">
              <a16:creationId xmlns:a16="http://schemas.microsoft.com/office/drawing/2014/main" id="{00000000-0008-0000-0700-0000CD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8" name="直線コネクタ 717">
          <a:extLst>
            <a:ext uri="{FF2B5EF4-FFF2-40B4-BE49-F238E27FC236}">
              <a16:creationId xmlns:a16="http://schemas.microsoft.com/office/drawing/2014/main" id="{00000000-0008-0000-0700-0000CE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0" name="直線コネクタ 719">
          <a:extLst>
            <a:ext uri="{FF2B5EF4-FFF2-40B4-BE49-F238E27FC236}">
              <a16:creationId xmlns:a16="http://schemas.microsoft.com/office/drawing/2014/main" id="{00000000-0008-0000-0700-0000D0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2" name="直線コネクタ 721">
          <a:extLst>
            <a:ext uri="{FF2B5EF4-FFF2-40B4-BE49-F238E27FC236}">
              <a16:creationId xmlns:a16="http://schemas.microsoft.com/office/drawing/2014/main" id="{00000000-0008-0000-0700-0000D2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textlink="">
      <xdr:nvSpPr>
        <xdr:cNvPr id="728" name="諸支出金グラフ枠">
          <a:extLst>
            <a:ext uri="{FF2B5EF4-FFF2-40B4-BE49-F238E27FC236}">
              <a16:creationId xmlns:a16="http://schemas.microsoft.com/office/drawing/2014/main" id="{00000000-0008-0000-0700-0000D8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131882</xdr:rowOff>
    </xdr:from>
    <xdr:to>
      <xdr:col>116</xdr:col>
      <xdr:colOff>62864</xdr:colOff>
      <xdr:row>38</xdr:row>
      <xdr:rowOff>139700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flipV="1">
          <a:off x="22159595" y="5446832"/>
          <a:ext cx="1269" cy="12079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160631</xdr:rowOff>
    </xdr:from>
    <xdr:ext cx="249299" cy="259045"/>
    <xdr:sp textlink="">
      <xdr:nvSpPr>
        <xdr:cNvPr id="730" name="諸支出金最小値テキスト">
          <a:extLst>
            <a:ext uri="{FF2B5EF4-FFF2-40B4-BE49-F238E27FC236}">
              <a16:creationId xmlns:a16="http://schemas.microsoft.com/office/drawing/2014/main" id="{00000000-0008-0000-0700-0000DA020000}"/>
            </a:ext>
          </a:extLst>
        </xdr:cNvPr>
        <xdr:cNvSpPr txBox="1"/>
      </xdr:nvSpPr>
      <xdr:spPr>
        <a:xfrm>
          <a:off x="22212300" y="667573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78559</xdr:rowOff>
    </xdr:from>
    <xdr:ext cx="534377" cy="259045"/>
    <xdr:sp textlink="">
      <xdr:nvSpPr>
        <xdr:cNvPr id="732" name="諸支出金最大値テキスト">
          <a:extLst>
            <a:ext uri="{FF2B5EF4-FFF2-40B4-BE49-F238E27FC236}">
              <a16:creationId xmlns:a16="http://schemas.microsoft.com/office/drawing/2014/main" id="{00000000-0008-0000-0700-0000DC020000}"/>
            </a:ext>
          </a:extLst>
        </xdr:cNvPr>
        <xdr:cNvSpPr txBox="1"/>
      </xdr:nvSpPr>
      <xdr:spPr>
        <a:xfrm>
          <a:off x="22212300" y="5222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26,421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131882</xdr:rowOff>
    </xdr:from>
    <xdr:to>
      <xdr:col>116</xdr:col>
      <xdr:colOff>152400</xdr:colOff>
      <xdr:row>31</xdr:row>
      <xdr:rowOff>131882</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22072600" y="54468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35</xdr:row>
      <xdr:rowOff>36419</xdr:rowOff>
    </xdr:from>
    <xdr:to>
      <xdr:col>116</xdr:col>
      <xdr:colOff>63500</xdr:colOff>
      <xdr:row>36</xdr:row>
      <xdr:rowOff>80904</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flipV="1">
          <a:off x="21323300" y="6037169"/>
          <a:ext cx="838200" cy="2159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33631</xdr:rowOff>
    </xdr:from>
    <xdr:ext cx="378565" cy="259045"/>
    <xdr:sp textlink="">
      <xdr:nvSpPr>
        <xdr:cNvPr id="735" name="諸支出金平均値テキスト">
          <a:extLst>
            <a:ext uri="{FF2B5EF4-FFF2-40B4-BE49-F238E27FC236}">
              <a16:creationId xmlns:a16="http://schemas.microsoft.com/office/drawing/2014/main" id="{00000000-0008-0000-0700-0000DF020000}"/>
            </a:ext>
          </a:extLst>
        </xdr:cNvPr>
        <xdr:cNvSpPr txBox="1"/>
      </xdr:nvSpPr>
      <xdr:spPr>
        <a:xfrm>
          <a:off x="22212300" y="654873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55204</xdr:rowOff>
    </xdr:from>
    <xdr:to>
      <xdr:col>116</xdr:col>
      <xdr:colOff>114300</xdr:colOff>
      <xdr:row>38</xdr:row>
      <xdr:rowOff>156804</xdr:rowOff>
    </xdr:to>
    <xdr:sp textlink="">
      <xdr:nvSpPr>
        <xdr:cNvPr id="736" name="フローチャート: 判断 735">
          <a:extLst>
            <a:ext uri="{FF2B5EF4-FFF2-40B4-BE49-F238E27FC236}">
              <a16:creationId xmlns:a16="http://schemas.microsoft.com/office/drawing/2014/main" id="{00000000-0008-0000-0700-0000E0020000}"/>
            </a:ext>
          </a:extLst>
        </xdr:cNvPr>
        <xdr:cNvSpPr/>
      </xdr:nvSpPr>
      <xdr:spPr>
        <a:xfrm>
          <a:off x="22110700" y="6570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36</xdr:row>
      <xdr:rowOff>80904</xdr:rowOff>
    </xdr:from>
    <xdr:to>
      <xdr:col>111</xdr:col>
      <xdr:colOff>177800</xdr:colOff>
      <xdr:row>36</xdr:row>
      <xdr:rowOff>164617</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flipV="1">
          <a:off x="20434300" y="6253104"/>
          <a:ext cx="889000" cy="837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46426</xdr:rowOff>
    </xdr:from>
    <xdr:to>
      <xdr:col>112</xdr:col>
      <xdr:colOff>38100</xdr:colOff>
      <xdr:row>38</xdr:row>
      <xdr:rowOff>148026</xdr:rowOff>
    </xdr:to>
    <xdr:sp textlink="">
      <xdr:nvSpPr>
        <xdr:cNvPr id="738" name="フローチャート: 判断 737">
          <a:extLst>
            <a:ext uri="{FF2B5EF4-FFF2-40B4-BE49-F238E27FC236}">
              <a16:creationId xmlns:a16="http://schemas.microsoft.com/office/drawing/2014/main" id="{00000000-0008-0000-0700-0000E2020000}"/>
            </a:ext>
          </a:extLst>
        </xdr:cNvPr>
        <xdr:cNvSpPr/>
      </xdr:nvSpPr>
      <xdr:spPr>
        <a:xfrm>
          <a:off x="21272500" y="6561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38</xdr:row>
      <xdr:rowOff>139153</xdr:rowOff>
    </xdr:from>
    <xdr:ext cx="378565" cy="259045"/>
    <xdr:sp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21134017" y="66542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36</xdr:row>
      <xdr:rowOff>164617</xdr:rowOff>
    </xdr:from>
    <xdr:to>
      <xdr:col>107</xdr:col>
      <xdr:colOff>50800</xdr:colOff>
      <xdr:row>37</xdr:row>
      <xdr:rowOff>48351</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flipV="1">
          <a:off x="19545300" y="6336817"/>
          <a:ext cx="889000" cy="55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70886</xdr:rowOff>
    </xdr:from>
    <xdr:to>
      <xdr:col>107</xdr:col>
      <xdr:colOff>101600</xdr:colOff>
      <xdr:row>39</xdr:row>
      <xdr:rowOff>1036</xdr:rowOff>
    </xdr:to>
    <xdr:sp textlink="">
      <xdr:nvSpPr>
        <xdr:cNvPr id="741" name="フローチャート: 判断 740">
          <a:extLst>
            <a:ext uri="{FF2B5EF4-FFF2-40B4-BE49-F238E27FC236}">
              <a16:creationId xmlns:a16="http://schemas.microsoft.com/office/drawing/2014/main" id="{00000000-0008-0000-0700-0000E5020000}"/>
            </a:ext>
          </a:extLst>
        </xdr:cNvPr>
        <xdr:cNvSpPr/>
      </xdr:nvSpPr>
      <xdr:spPr>
        <a:xfrm>
          <a:off x="20383500" y="6585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38</xdr:row>
      <xdr:rowOff>163613</xdr:rowOff>
    </xdr:from>
    <xdr:ext cx="378565" cy="259045"/>
    <xdr:sp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20245017" y="66787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37</xdr:row>
      <xdr:rowOff>48351</xdr:rowOff>
    </xdr:from>
    <xdr:to>
      <xdr:col>102</xdr:col>
      <xdr:colOff>114300</xdr:colOff>
      <xdr:row>37</xdr:row>
      <xdr:rowOff>101935</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flipV="1">
          <a:off x="18656300" y="6392001"/>
          <a:ext cx="889000" cy="53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61833</xdr:rowOff>
    </xdr:from>
    <xdr:to>
      <xdr:col>102</xdr:col>
      <xdr:colOff>165100</xdr:colOff>
      <xdr:row>38</xdr:row>
      <xdr:rowOff>163433</xdr:rowOff>
    </xdr:to>
    <xdr:sp textlink="">
      <xdr:nvSpPr>
        <xdr:cNvPr id="744" name="フローチャート: 判断 743">
          <a:extLst>
            <a:ext uri="{FF2B5EF4-FFF2-40B4-BE49-F238E27FC236}">
              <a16:creationId xmlns:a16="http://schemas.microsoft.com/office/drawing/2014/main" id="{00000000-0008-0000-0700-0000E8020000}"/>
            </a:ext>
          </a:extLst>
        </xdr:cNvPr>
        <xdr:cNvSpPr/>
      </xdr:nvSpPr>
      <xdr:spPr>
        <a:xfrm>
          <a:off x="19494500" y="6576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38</xdr:row>
      <xdr:rowOff>154560</xdr:rowOff>
    </xdr:from>
    <xdr:ext cx="378565" cy="259045"/>
    <xdr:sp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9356017" y="66696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72075</xdr:rowOff>
    </xdr:from>
    <xdr:to>
      <xdr:col>98</xdr:col>
      <xdr:colOff>38100</xdr:colOff>
      <xdr:row>39</xdr:row>
      <xdr:rowOff>2225</xdr:rowOff>
    </xdr:to>
    <xdr:sp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18605500" y="658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38</xdr:row>
      <xdr:rowOff>164802</xdr:rowOff>
    </xdr:from>
    <xdr:ext cx="378565" cy="259045"/>
    <xdr:sp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8467017" y="66799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34</xdr:row>
      <xdr:rowOff>157069</xdr:rowOff>
    </xdr:from>
    <xdr:to>
      <xdr:col>116</xdr:col>
      <xdr:colOff>114300</xdr:colOff>
      <xdr:row>35</xdr:row>
      <xdr:rowOff>87219</xdr:rowOff>
    </xdr:to>
    <xdr:sp textlink="">
      <xdr:nvSpPr>
        <xdr:cNvPr id="753" name="楕円 752">
          <a:extLst>
            <a:ext uri="{FF2B5EF4-FFF2-40B4-BE49-F238E27FC236}">
              <a16:creationId xmlns:a16="http://schemas.microsoft.com/office/drawing/2014/main" id="{00000000-0008-0000-0700-0000F1020000}"/>
            </a:ext>
          </a:extLst>
        </xdr:cNvPr>
        <xdr:cNvSpPr/>
      </xdr:nvSpPr>
      <xdr:spPr>
        <a:xfrm>
          <a:off x="22110700" y="5986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34</xdr:row>
      <xdr:rowOff>8496</xdr:rowOff>
    </xdr:from>
    <xdr:ext cx="534377" cy="259045"/>
    <xdr:sp textlink="">
      <xdr:nvSpPr>
        <xdr:cNvPr id="754" name="諸支出金該当値テキスト">
          <a:extLst>
            <a:ext uri="{FF2B5EF4-FFF2-40B4-BE49-F238E27FC236}">
              <a16:creationId xmlns:a16="http://schemas.microsoft.com/office/drawing/2014/main" id="{00000000-0008-0000-0700-0000F2020000}"/>
            </a:ext>
          </a:extLst>
        </xdr:cNvPr>
        <xdr:cNvSpPr txBox="1"/>
      </xdr:nvSpPr>
      <xdr:spPr>
        <a:xfrm>
          <a:off x="22212300" y="58377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30104</xdr:rowOff>
    </xdr:from>
    <xdr:to>
      <xdr:col>112</xdr:col>
      <xdr:colOff>38100</xdr:colOff>
      <xdr:row>36</xdr:row>
      <xdr:rowOff>131704</xdr:rowOff>
    </xdr:to>
    <xdr:sp textlink="">
      <xdr:nvSpPr>
        <xdr:cNvPr id="755" name="楕円 754">
          <a:extLst>
            <a:ext uri="{FF2B5EF4-FFF2-40B4-BE49-F238E27FC236}">
              <a16:creationId xmlns:a16="http://schemas.microsoft.com/office/drawing/2014/main" id="{00000000-0008-0000-0700-0000F3020000}"/>
            </a:ext>
          </a:extLst>
        </xdr:cNvPr>
        <xdr:cNvSpPr/>
      </xdr:nvSpPr>
      <xdr:spPr>
        <a:xfrm>
          <a:off x="21272500" y="6202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34</xdr:row>
      <xdr:rowOff>148231</xdr:rowOff>
    </xdr:from>
    <xdr:ext cx="469744" cy="259045"/>
    <xdr:sp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088428" y="59775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36</xdr:row>
      <xdr:rowOff>113817</xdr:rowOff>
    </xdr:from>
    <xdr:to>
      <xdr:col>107</xdr:col>
      <xdr:colOff>101600</xdr:colOff>
      <xdr:row>37</xdr:row>
      <xdr:rowOff>43967</xdr:rowOff>
    </xdr:to>
    <xdr:sp textlink="">
      <xdr:nvSpPr>
        <xdr:cNvPr id="757" name="楕円 756">
          <a:extLst>
            <a:ext uri="{FF2B5EF4-FFF2-40B4-BE49-F238E27FC236}">
              <a16:creationId xmlns:a16="http://schemas.microsoft.com/office/drawing/2014/main" id="{00000000-0008-0000-0700-0000F5020000}"/>
            </a:ext>
          </a:extLst>
        </xdr:cNvPr>
        <xdr:cNvSpPr/>
      </xdr:nvSpPr>
      <xdr:spPr>
        <a:xfrm>
          <a:off x="20383500" y="6286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35</xdr:row>
      <xdr:rowOff>60494</xdr:rowOff>
    </xdr:from>
    <xdr:ext cx="469744" cy="259045"/>
    <xdr:sp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0199428" y="60612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36</xdr:row>
      <xdr:rowOff>169001</xdr:rowOff>
    </xdr:from>
    <xdr:to>
      <xdr:col>102</xdr:col>
      <xdr:colOff>165100</xdr:colOff>
      <xdr:row>37</xdr:row>
      <xdr:rowOff>99151</xdr:rowOff>
    </xdr:to>
    <xdr:sp textlink="">
      <xdr:nvSpPr>
        <xdr:cNvPr id="759" name="楕円 758">
          <a:extLst>
            <a:ext uri="{FF2B5EF4-FFF2-40B4-BE49-F238E27FC236}">
              <a16:creationId xmlns:a16="http://schemas.microsoft.com/office/drawing/2014/main" id="{00000000-0008-0000-0700-0000F7020000}"/>
            </a:ext>
          </a:extLst>
        </xdr:cNvPr>
        <xdr:cNvSpPr/>
      </xdr:nvSpPr>
      <xdr:spPr>
        <a:xfrm>
          <a:off x="19494500" y="6341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115678</xdr:rowOff>
    </xdr:from>
    <xdr:ext cx="469744" cy="259045"/>
    <xdr:sp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9310428" y="61164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51135</xdr:rowOff>
    </xdr:from>
    <xdr:to>
      <xdr:col>98</xdr:col>
      <xdr:colOff>38100</xdr:colOff>
      <xdr:row>37</xdr:row>
      <xdr:rowOff>152735</xdr:rowOff>
    </xdr:to>
    <xdr:sp textlink="">
      <xdr:nvSpPr>
        <xdr:cNvPr id="761" name="楕円 760">
          <a:extLst>
            <a:ext uri="{FF2B5EF4-FFF2-40B4-BE49-F238E27FC236}">
              <a16:creationId xmlns:a16="http://schemas.microsoft.com/office/drawing/2014/main" id="{00000000-0008-0000-0700-0000F9020000}"/>
            </a:ext>
          </a:extLst>
        </xdr:cNvPr>
        <xdr:cNvSpPr/>
      </xdr:nvSpPr>
      <xdr:spPr>
        <a:xfrm>
          <a:off x="18605500" y="6394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35</xdr:row>
      <xdr:rowOff>169262</xdr:rowOff>
    </xdr:from>
    <xdr:ext cx="469744" cy="259045"/>
    <xdr:sp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8421428" y="6170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textlink="">
      <xdr:nvSpPr>
        <xdr:cNvPr id="763" name="正方形/長方形 762">
          <a:extLst>
            <a:ext uri="{FF2B5EF4-FFF2-40B4-BE49-F238E27FC236}">
              <a16:creationId xmlns:a16="http://schemas.microsoft.com/office/drawing/2014/main" id="{00000000-0008-0000-0700-0000FB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textlink="">
      <xdr:nvSpPr>
        <xdr:cNvPr id="764" name="正方形/長方形 763">
          <a:extLst>
            <a:ext uri="{FF2B5EF4-FFF2-40B4-BE49-F238E27FC236}">
              <a16:creationId xmlns:a16="http://schemas.microsoft.com/office/drawing/2014/main" id="{00000000-0008-0000-0700-0000FC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textlink="">
      <xdr:nvSpPr>
        <xdr:cNvPr id="765" name="正方形/長方形 764">
          <a:extLst>
            <a:ext uri="{FF2B5EF4-FFF2-40B4-BE49-F238E27FC236}">
              <a16:creationId xmlns:a16="http://schemas.microsoft.com/office/drawing/2014/main" id="{00000000-0008-0000-0700-0000FD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textlink="">
      <xdr:nvSpPr>
        <xdr:cNvPr id="766" name="正方形/長方形 765">
          <a:extLst>
            <a:ext uri="{FF2B5EF4-FFF2-40B4-BE49-F238E27FC236}">
              <a16:creationId xmlns:a16="http://schemas.microsoft.com/office/drawing/2014/main" id="{00000000-0008-0000-0700-0000FE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textlink="">
      <xdr:nvSpPr>
        <xdr:cNvPr id="767" name="正方形/長方形 766">
          <a:extLst>
            <a:ext uri="{FF2B5EF4-FFF2-40B4-BE49-F238E27FC236}">
              <a16:creationId xmlns:a16="http://schemas.microsoft.com/office/drawing/2014/main" id="{00000000-0008-0000-0700-0000FF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textlink="">
      <xdr:nvSpPr>
        <xdr:cNvPr id="768" name="正方形/長方形 767">
          <a:extLst>
            <a:ext uri="{FF2B5EF4-FFF2-40B4-BE49-F238E27FC236}">
              <a16:creationId xmlns:a16="http://schemas.microsoft.com/office/drawing/2014/main" id="{00000000-0008-0000-0700-000000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46</xdr:row>
      <xdr:rowOff>88900</xdr:rowOff>
    </xdr:from>
    <xdr:to>
      <xdr:col>116</xdr:col>
      <xdr:colOff>0</xdr:colOff>
      <xdr:row>48</xdr:row>
      <xdr:rowOff>0</xdr:rowOff>
    </xdr:to>
    <xdr:sp textlink="">
      <xdr:nvSpPr>
        <xdr:cNvPr id="769" name="正方形/長方形 768">
          <a:extLst>
            <a:ext uri="{FF2B5EF4-FFF2-40B4-BE49-F238E27FC236}">
              <a16:creationId xmlns:a16="http://schemas.microsoft.com/office/drawing/2014/main" id="{00000000-0008-0000-0700-000001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textlink="">
      <xdr:nvSpPr>
        <xdr:cNvPr id="770" name="正方形/長方形 769">
          <a:extLst>
            <a:ext uri="{FF2B5EF4-FFF2-40B4-BE49-F238E27FC236}">
              <a16:creationId xmlns:a16="http://schemas.microsoft.com/office/drawing/2014/main" id="{00000000-0008-0000-0700-000002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2" name="直線コネクタ 771">
          <a:extLst>
            <a:ext uri="{FF2B5EF4-FFF2-40B4-BE49-F238E27FC236}">
              <a16:creationId xmlns:a16="http://schemas.microsoft.com/office/drawing/2014/main" id="{00000000-0008-0000-0700-000004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3" name="直線コネクタ 772">
          <a:extLst>
            <a:ext uri="{FF2B5EF4-FFF2-40B4-BE49-F238E27FC236}">
              <a16:creationId xmlns:a16="http://schemas.microsoft.com/office/drawing/2014/main" id="{00000000-0008-0000-0700-000005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5" name="直線コネクタ 774">
          <a:extLst>
            <a:ext uri="{FF2B5EF4-FFF2-40B4-BE49-F238E27FC236}">
              <a16:creationId xmlns:a16="http://schemas.microsoft.com/office/drawing/2014/main" id="{00000000-0008-0000-0700-000007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textlink="">
      <xdr:nvSpPr>
        <xdr:cNvPr id="777" name="前年度繰上充用金グラフ枠">
          <a:extLst>
            <a:ext uri="{FF2B5EF4-FFF2-40B4-BE49-F238E27FC236}">
              <a16:creationId xmlns:a16="http://schemas.microsoft.com/office/drawing/2014/main" id="{00000000-0008-0000-0700-000009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78" name="直線コネクタ 777">
          <a:extLst>
            <a:ext uri="{FF2B5EF4-FFF2-40B4-BE49-F238E27FC236}">
              <a16:creationId xmlns:a16="http://schemas.microsoft.com/office/drawing/2014/main" id="{00000000-0008-0000-0700-00000A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textlink="">
      <xdr:nvSpPr>
        <xdr:cNvPr id="779" name="前年度繰上充用金最小値テキスト">
          <a:extLst>
            <a:ext uri="{FF2B5EF4-FFF2-40B4-BE49-F238E27FC236}">
              <a16:creationId xmlns:a16="http://schemas.microsoft.com/office/drawing/2014/main" id="{00000000-0008-0000-0700-00000B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textlink="">
      <xdr:nvSpPr>
        <xdr:cNvPr id="781" name="前年度繰上充用金最大値テキスト">
          <a:extLst>
            <a:ext uri="{FF2B5EF4-FFF2-40B4-BE49-F238E27FC236}">
              <a16:creationId xmlns:a16="http://schemas.microsoft.com/office/drawing/2014/main" id="{00000000-0008-0000-0700-00000D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textlink="">
      <xdr:nvSpPr>
        <xdr:cNvPr id="784" name="前年度繰上充用金平均値テキスト">
          <a:extLst>
            <a:ext uri="{FF2B5EF4-FFF2-40B4-BE49-F238E27FC236}">
              <a16:creationId xmlns:a16="http://schemas.microsoft.com/office/drawing/2014/main" id="{00000000-0008-0000-0700-000010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textlink="">
      <xdr:nvSpPr>
        <xdr:cNvPr id="785" name="フローチャート: 判断 784">
          <a:extLst>
            <a:ext uri="{FF2B5EF4-FFF2-40B4-BE49-F238E27FC236}">
              <a16:creationId xmlns:a16="http://schemas.microsoft.com/office/drawing/2014/main" id="{00000000-0008-0000-0700-000011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textlink="">
      <xdr:nvSpPr>
        <xdr:cNvPr id="787" name="フローチャート: 判断 786">
          <a:extLst>
            <a:ext uri="{FF2B5EF4-FFF2-40B4-BE49-F238E27FC236}">
              <a16:creationId xmlns:a16="http://schemas.microsoft.com/office/drawing/2014/main" id="{00000000-0008-0000-0700-000013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textlink="">
      <xdr:nvSpPr>
        <xdr:cNvPr id="790" name="フローチャート: 判断 789">
          <a:extLst>
            <a:ext uri="{FF2B5EF4-FFF2-40B4-BE49-F238E27FC236}">
              <a16:creationId xmlns:a16="http://schemas.microsoft.com/office/drawing/2014/main" id="{00000000-0008-0000-0700-000016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textlink="">
      <xdr:nvSpPr>
        <xdr:cNvPr id="793" name="フローチャート: 判断 792">
          <a:extLst>
            <a:ext uri="{FF2B5EF4-FFF2-40B4-BE49-F238E27FC236}">
              <a16:creationId xmlns:a16="http://schemas.microsoft.com/office/drawing/2014/main" id="{00000000-0008-0000-0700-000019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textlink="">
      <xdr:nvSpPr>
        <xdr:cNvPr id="802" name="楕円 801">
          <a:extLst>
            <a:ext uri="{FF2B5EF4-FFF2-40B4-BE49-F238E27FC236}">
              <a16:creationId xmlns:a16="http://schemas.microsoft.com/office/drawing/2014/main" id="{00000000-0008-0000-0700-000022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textlink="">
      <xdr:nvSpPr>
        <xdr:cNvPr id="803" name="前年度繰上充用金該当値テキスト">
          <a:extLst>
            <a:ext uri="{FF2B5EF4-FFF2-40B4-BE49-F238E27FC236}">
              <a16:creationId xmlns:a16="http://schemas.microsoft.com/office/drawing/2014/main" id="{00000000-0008-0000-0700-000023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textlink="">
      <xdr:nvSpPr>
        <xdr:cNvPr id="804" name="楕円 803">
          <a:extLst>
            <a:ext uri="{FF2B5EF4-FFF2-40B4-BE49-F238E27FC236}">
              <a16:creationId xmlns:a16="http://schemas.microsoft.com/office/drawing/2014/main" id="{00000000-0008-0000-0700-000024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textlink="">
      <xdr:nvSpPr>
        <xdr:cNvPr id="806" name="楕円 805">
          <a:extLst>
            <a:ext uri="{FF2B5EF4-FFF2-40B4-BE49-F238E27FC236}">
              <a16:creationId xmlns:a16="http://schemas.microsoft.com/office/drawing/2014/main" id="{00000000-0008-0000-0700-000026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textlink="">
      <xdr:nvSpPr>
        <xdr:cNvPr id="808" name="楕円 807">
          <a:extLst>
            <a:ext uri="{FF2B5EF4-FFF2-40B4-BE49-F238E27FC236}">
              <a16:creationId xmlns:a16="http://schemas.microsoft.com/office/drawing/2014/main" id="{00000000-0008-0000-0700-000028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textlink="">
      <xdr:nvSpPr>
        <xdr:cNvPr id="810" name="楕円 809">
          <a:extLst>
            <a:ext uri="{FF2B5EF4-FFF2-40B4-BE49-F238E27FC236}">
              <a16:creationId xmlns:a16="http://schemas.microsoft.com/office/drawing/2014/main" id="{00000000-0008-0000-0700-00002A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textlink="">
      <xdr:nvSpPr>
        <xdr:cNvPr id="812" name="正方形/長方形 811">
          <a:extLst>
            <a:ext uri="{FF2B5EF4-FFF2-40B4-BE49-F238E27FC236}">
              <a16:creationId xmlns:a16="http://schemas.microsoft.com/office/drawing/2014/main" id="{00000000-0008-0000-0700-00002C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textlink="">
      <xdr:nvSpPr>
        <xdr:cNvPr id="813" name="正方形/長方形 812">
          <a:extLst>
            <a:ext uri="{FF2B5EF4-FFF2-40B4-BE49-F238E27FC236}">
              <a16:creationId xmlns:a16="http://schemas.microsoft.com/office/drawing/2014/main" id="{00000000-0008-0000-0700-00002D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textlink="" fLocksText="0">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年度は、魚島新造船定期検査に伴う繰出金の増により諸支出金が増加している。一方、学生寮整備事業の完了に伴う教育費などの減により、歳出全体は前年度から減少している。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多くの費目で類似団体平均値より高い数値となっているが、これは離島という地理的要因や人口減少によることが主な要因である。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愛媛県上島町</a:t>
          </a:r>
        </a:p>
      </xdr:txBody>
    </xdr:sp>
    <xdr:clientData/>
  </xdr:twoCellAnchor>
  <xdr:twoCellAnchor>
    <xdr:from>
      <xdr:col>0</xdr:col>
      <xdr:colOff>466725</xdr:colOff>
      <xdr:row>4</xdr:row>
      <xdr:rowOff>0</xdr:rowOff>
    </xdr:from>
    <xdr:to>
      <xdr:col>3</xdr:col>
      <xdr:colOff>733425</xdr:colOff>
      <xdr:row>6</xdr:row>
      <xdr:rowOff>66675</xdr:rowOff>
    </xdr:to>
    <xdr:sp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年度の実質収支比率は</a:t>
          </a:r>
          <a:r>
            <a:rPr kumimoji="1" lang="ja-JP" altLang="en-US" sz="1100">
              <a:solidFill>
                <a:schemeClr val="dk1"/>
              </a:solidFill>
              <a:effectLst/>
              <a:latin typeface="+mn-lt"/>
              <a:ea typeface="+mn-ea"/>
              <a:cs typeface="+mn-cs"/>
            </a:rPr>
            <a:t>前年度から</a:t>
          </a:r>
          <a:r>
            <a:rPr kumimoji="1" lang="ja-JP" altLang="ja-JP" sz="1100">
              <a:solidFill>
                <a:schemeClr val="dk1"/>
              </a:solidFill>
              <a:effectLst/>
              <a:latin typeface="+mn-lt"/>
              <a:ea typeface="+mn-ea"/>
              <a:cs typeface="+mn-cs"/>
            </a:rPr>
            <a:t>変動がなかったものの、財政調整基金の取崩しにより実質単年度収支は昨年度に引き続き赤字となった。</a:t>
          </a:r>
          <a:endParaRPr lang="ja-JP" altLang="ja-JP" sz="1400">
            <a:effectLst/>
          </a:endParaRPr>
        </a:p>
        <a:p>
          <a:r>
            <a:rPr kumimoji="1" lang="ja-JP" altLang="ja-JP" sz="1100">
              <a:solidFill>
                <a:schemeClr val="dk1"/>
              </a:solidFill>
              <a:effectLst/>
              <a:latin typeface="+mn-lt"/>
              <a:ea typeface="+mn-ea"/>
              <a:cs typeface="+mn-cs"/>
            </a:rPr>
            <a:t>　依然として人件費・公債費・繰出金の負担割合が大きく、一般財源</a:t>
          </a:r>
          <a:r>
            <a:rPr kumimoji="1" lang="ja-JP" altLang="en-US" sz="1100">
              <a:solidFill>
                <a:schemeClr val="dk1"/>
              </a:solidFill>
              <a:effectLst/>
              <a:latin typeface="+mn-lt"/>
              <a:ea typeface="+mn-ea"/>
              <a:cs typeface="+mn-cs"/>
            </a:rPr>
            <a:t>の</a:t>
          </a:r>
          <a:r>
            <a:rPr kumimoji="1" lang="ja-JP" altLang="ja-JP" sz="1100">
              <a:solidFill>
                <a:schemeClr val="dk1"/>
              </a:solidFill>
              <a:effectLst/>
              <a:latin typeface="+mn-lt"/>
              <a:ea typeface="+mn-ea"/>
              <a:cs typeface="+mn-cs"/>
            </a:rPr>
            <a:t>不足が</a:t>
          </a:r>
          <a:r>
            <a:rPr kumimoji="1" lang="ja-JP" altLang="en-US" sz="1100">
              <a:solidFill>
                <a:schemeClr val="dk1"/>
              </a:solidFill>
              <a:effectLst/>
              <a:latin typeface="+mn-lt"/>
              <a:ea typeface="+mn-ea"/>
              <a:cs typeface="+mn-cs"/>
            </a:rPr>
            <a:t>見込まれるため、今後も事務事業の見直しや施設の統廃合など歳出の抑制を進めることで</a:t>
          </a:r>
          <a:r>
            <a:rPr kumimoji="1" lang="ja-JP" altLang="ja-JP" sz="1100">
              <a:solidFill>
                <a:schemeClr val="dk1"/>
              </a:solidFill>
              <a:effectLst/>
              <a:latin typeface="+mn-lt"/>
              <a:ea typeface="+mn-ea"/>
              <a:cs typeface="+mn-cs"/>
            </a:rPr>
            <a:t>健全な財政運営に努めていく。</a:t>
          </a:r>
          <a:endParaRPr lang="ja-JP" altLang="ja-JP" sz="14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愛媛県上島町</a:t>
          </a:r>
        </a:p>
      </xdr:txBody>
    </xdr:sp>
    <xdr:clientData/>
  </xdr:twoCellAnchor>
  <xdr:twoCellAnchor editAs="oneCell">
    <xdr:from>
      <xdr:col>1</xdr:col>
      <xdr:colOff>0</xdr:colOff>
      <xdr:row>3</xdr:row>
      <xdr:rowOff>28575</xdr:rowOff>
    </xdr:from>
    <xdr:to>
      <xdr:col>4</xdr:col>
      <xdr:colOff>914400</xdr:colOff>
      <xdr:row>4</xdr:row>
      <xdr:rowOff>200025</xdr:rowOff>
    </xdr:to>
    <xdr:sp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全ての会計において実質収支が黒字となっており、赤字比率はない</a:t>
          </a:r>
          <a:r>
            <a:rPr kumimoji="1" lang="ja-JP" altLang="en-US" sz="1100">
              <a:solidFill>
                <a:schemeClr val="dk1"/>
              </a:solidFill>
              <a:effectLst/>
              <a:latin typeface="+mn-lt"/>
              <a:ea typeface="+mn-ea"/>
              <a:cs typeface="+mn-cs"/>
            </a:rPr>
            <a:t>。公共下水道事業会計及び浄化槽事業会計については、令和</a:t>
          </a:r>
          <a:r>
            <a:rPr kumimoji="1" lang="en-US" altLang="ja-JP" sz="1100">
              <a:solidFill>
                <a:schemeClr val="dk1"/>
              </a:solidFill>
              <a:effectLst/>
              <a:latin typeface="+mn-lt"/>
              <a:ea typeface="+mn-ea"/>
              <a:cs typeface="+mn-cs"/>
            </a:rPr>
            <a:t>6</a:t>
          </a:r>
          <a:r>
            <a:rPr kumimoji="1" lang="ja-JP" altLang="en-US" sz="1100">
              <a:solidFill>
                <a:schemeClr val="dk1"/>
              </a:solidFill>
              <a:effectLst/>
              <a:latin typeface="+mn-lt"/>
              <a:ea typeface="+mn-ea"/>
              <a:cs typeface="+mn-cs"/>
            </a:rPr>
            <a:t>年度に地方公営企業法を適用した企業会計へ移行したことにより前年度と比べて比率が大きく変動している。船舶事業会計については人件費及び修繕費の増加により前年度と比べて比率が低下している。</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　なお、</a:t>
          </a:r>
          <a:r>
            <a:rPr kumimoji="1" lang="ja-JP" altLang="ja-JP" sz="1100">
              <a:solidFill>
                <a:schemeClr val="dk1"/>
              </a:solidFill>
              <a:effectLst/>
              <a:latin typeface="+mn-lt"/>
              <a:ea typeface="+mn-ea"/>
              <a:cs typeface="+mn-cs"/>
            </a:rPr>
            <a:t>特別会計の多くが一般会計からの繰入金によって収支均衡が保たれているため、独立採算の原則のもと、適切な原価計算に基づいた使用料の改定やストック情報の的確な把握に基づく経営の効率化など将来にわたって持続可能な経営の確保に努めるとともに、一般会計への依存体質脱却に向けた経営改善に努める。</a:t>
          </a:r>
          <a:endParaRPr lang="ja-JP" altLang="ja-JP" sz="14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愛媛県上島町</a:t>
          </a:r>
        </a:p>
      </xdr:txBody>
    </xdr:sp>
    <xdr:clientData/>
  </xdr:twoCellAnchor>
  <xdr:twoCellAnchor>
    <xdr:from>
      <xdr:col>1</xdr:col>
      <xdr:colOff>0</xdr:colOff>
      <xdr:row>43</xdr:row>
      <xdr:rowOff>0</xdr:rowOff>
    </xdr:from>
    <xdr:to>
      <xdr:col>10</xdr:col>
      <xdr:colOff>0</xdr:colOff>
      <xdr:row>44</xdr:row>
      <xdr:rowOff>0</xdr:rowOff>
    </xdr:to>
    <xdr:sp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元利償還金の額は令和元年度に実施した最終処分場や令和</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年度に実施した長崎桟橋改修工事の償還開始に伴い増加し、単年度実質公債費比率は前年度より</a:t>
          </a:r>
          <a:r>
            <a:rPr kumimoji="1" lang="en-US" altLang="ja-JP" sz="1100">
              <a:solidFill>
                <a:schemeClr val="dk1"/>
              </a:solidFill>
              <a:effectLst/>
              <a:latin typeface="+mn-lt"/>
              <a:ea typeface="+mn-ea"/>
              <a:cs typeface="+mn-cs"/>
            </a:rPr>
            <a:t>0.42</a:t>
          </a:r>
          <a:r>
            <a:rPr kumimoji="1" lang="ja-JP" altLang="ja-JP" sz="1100">
              <a:solidFill>
                <a:schemeClr val="dk1"/>
              </a:solidFill>
              <a:effectLst/>
              <a:latin typeface="+mn-lt"/>
              <a:ea typeface="+mn-ea"/>
              <a:cs typeface="+mn-cs"/>
            </a:rPr>
            <a:t>ポイント上昇し、３か年平均は</a:t>
          </a:r>
          <a:r>
            <a:rPr kumimoji="1" lang="en-US" altLang="ja-JP" sz="1100">
              <a:solidFill>
                <a:schemeClr val="dk1"/>
              </a:solidFill>
              <a:effectLst/>
              <a:latin typeface="+mn-lt"/>
              <a:ea typeface="+mn-ea"/>
              <a:cs typeface="+mn-cs"/>
            </a:rPr>
            <a:t>14.4</a:t>
          </a:r>
          <a:r>
            <a:rPr kumimoji="1" lang="ja-JP" altLang="ja-JP" sz="1100">
              <a:solidFill>
                <a:schemeClr val="dk1"/>
              </a:solidFill>
              <a:effectLst/>
              <a:latin typeface="+mn-lt"/>
              <a:ea typeface="+mn-ea"/>
              <a:cs typeface="+mn-cs"/>
            </a:rPr>
            <a:t>％と</a:t>
          </a:r>
          <a:r>
            <a:rPr kumimoji="1" lang="en-US" altLang="ja-JP" sz="1100">
              <a:solidFill>
                <a:schemeClr val="dk1"/>
              </a:solidFill>
              <a:effectLst/>
              <a:latin typeface="+mn-lt"/>
              <a:ea typeface="+mn-ea"/>
              <a:cs typeface="+mn-cs"/>
            </a:rPr>
            <a:t>0.7</a:t>
          </a:r>
          <a:r>
            <a:rPr kumimoji="1" lang="ja-JP" altLang="ja-JP" sz="1100">
              <a:solidFill>
                <a:schemeClr val="dk1"/>
              </a:solidFill>
              <a:effectLst/>
              <a:latin typeface="+mn-lt"/>
              <a:ea typeface="+mn-ea"/>
              <a:cs typeface="+mn-cs"/>
            </a:rPr>
            <a:t>ポイント上昇している。</a:t>
          </a:r>
          <a:endParaRPr lang="ja-JP" altLang="ja-JP" sz="1400">
            <a:effectLst/>
          </a:endParaRPr>
        </a:p>
        <a:p>
          <a:r>
            <a:rPr kumimoji="1" lang="ja-JP" altLang="ja-JP" sz="1100">
              <a:solidFill>
                <a:schemeClr val="dk1"/>
              </a:solidFill>
              <a:effectLst/>
              <a:latin typeface="+mn-lt"/>
              <a:ea typeface="+mn-ea"/>
              <a:cs typeface="+mn-cs"/>
            </a:rPr>
            <a:t>　合併後に実施した情報通信基盤整備事業等の大型普通建設事業の償還を徐々に終えていることもあり、令和元年度をピークに元利償還金等は減少傾向にある。</a:t>
          </a:r>
          <a:endParaRPr lang="ja-JP" altLang="ja-JP" sz="1400">
            <a:effectLst/>
          </a:endParaRPr>
        </a:p>
      </xdr:txBody>
    </xdr:sp>
    <xdr:clientData/>
  </xdr:twoCellAnchor>
  <xdr:twoCellAnchor>
    <xdr:from>
      <xdr:col>1</xdr:col>
      <xdr:colOff>0</xdr:colOff>
      <xdr:row>56</xdr:row>
      <xdr:rowOff>0</xdr:rowOff>
    </xdr:from>
    <xdr:to>
      <xdr:col>10</xdr:col>
      <xdr:colOff>0</xdr:colOff>
      <xdr:row>57</xdr:row>
      <xdr:rowOff>0</xdr:rowOff>
    </xdr:to>
    <xdr:sp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a:t>
          </a:r>
          <a:endParaRPr lang="ja-JP" altLang="ja-JP" sz="1000">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愛媛県上島町</a:t>
          </a:r>
        </a:p>
      </xdr:txBody>
    </xdr:sp>
    <xdr:clientData/>
  </xdr:twoCellAnchor>
  <xdr:twoCellAnchor>
    <xdr:from>
      <xdr:col>1</xdr:col>
      <xdr:colOff>0</xdr:colOff>
      <xdr:row>39</xdr:row>
      <xdr:rowOff>0</xdr:rowOff>
    </xdr:from>
    <xdr:to>
      <xdr:col>8</xdr:col>
      <xdr:colOff>0</xdr:colOff>
      <xdr:row>40</xdr:row>
      <xdr:rowOff>0</xdr:rowOff>
    </xdr:to>
    <xdr:sp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地方債の現在高は減少傾向にあるが、財政調整基金や減債基金の取崩しを行ったことによる充当可能基金の減少等により将来負担比率は</a:t>
          </a:r>
          <a:r>
            <a:rPr kumimoji="1" lang="en-US" altLang="ja-JP" sz="1100">
              <a:solidFill>
                <a:schemeClr val="dk1"/>
              </a:solidFill>
              <a:effectLst/>
              <a:latin typeface="+mn-lt"/>
              <a:ea typeface="+mn-ea"/>
              <a:cs typeface="+mn-cs"/>
            </a:rPr>
            <a:t>36.5</a:t>
          </a:r>
          <a:r>
            <a:rPr kumimoji="1" lang="ja-JP" altLang="ja-JP" sz="1100">
              <a:solidFill>
                <a:schemeClr val="dk1"/>
              </a:solidFill>
              <a:effectLst/>
              <a:latin typeface="+mn-lt"/>
              <a:ea typeface="+mn-ea"/>
              <a:cs typeface="+mn-cs"/>
            </a:rPr>
            <a:t>％で、前年度比</a:t>
          </a:r>
          <a:r>
            <a:rPr kumimoji="1" lang="en-US" altLang="ja-JP" sz="1100">
              <a:solidFill>
                <a:schemeClr val="dk1"/>
              </a:solidFill>
              <a:effectLst/>
              <a:latin typeface="+mn-lt"/>
              <a:ea typeface="+mn-ea"/>
              <a:cs typeface="+mn-cs"/>
            </a:rPr>
            <a:t>0.8</a:t>
          </a:r>
          <a:r>
            <a:rPr kumimoji="1" lang="ja-JP" altLang="ja-JP" sz="1100">
              <a:solidFill>
                <a:schemeClr val="dk1"/>
              </a:solidFill>
              <a:effectLst/>
              <a:latin typeface="+mn-lt"/>
              <a:ea typeface="+mn-ea"/>
              <a:cs typeface="+mn-cs"/>
            </a:rPr>
            <a:t>ポイントの上昇となった。令和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年度は、給与改定に伴う人件費</a:t>
          </a:r>
          <a:r>
            <a:rPr kumimoji="1" lang="ja-JP" altLang="en-US" sz="1100">
              <a:solidFill>
                <a:schemeClr val="dk1"/>
              </a:solidFill>
              <a:effectLst/>
              <a:latin typeface="+mn-lt"/>
              <a:ea typeface="+mn-ea"/>
              <a:cs typeface="+mn-cs"/>
            </a:rPr>
            <a:t>や物件費</a:t>
          </a:r>
          <a:r>
            <a:rPr kumimoji="1" lang="ja-JP" altLang="ja-JP" sz="1100">
              <a:solidFill>
                <a:schemeClr val="dk1"/>
              </a:solidFill>
              <a:effectLst/>
              <a:latin typeface="+mn-lt"/>
              <a:ea typeface="+mn-ea"/>
              <a:cs typeface="+mn-cs"/>
            </a:rPr>
            <a:t>の増額などの</a:t>
          </a:r>
          <a:r>
            <a:rPr kumimoji="1" lang="ja-JP" altLang="en-US" sz="1100">
              <a:solidFill>
                <a:schemeClr val="dk1"/>
              </a:solidFill>
              <a:effectLst/>
              <a:latin typeface="+mn-lt"/>
              <a:ea typeface="+mn-ea"/>
              <a:cs typeface="+mn-cs"/>
            </a:rPr>
            <a:t>影響により</a:t>
          </a:r>
          <a:r>
            <a:rPr kumimoji="1" lang="ja-JP" altLang="ja-JP" sz="1100">
              <a:solidFill>
                <a:schemeClr val="dk1"/>
              </a:solidFill>
              <a:effectLst/>
              <a:latin typeface="+mn-lt"/>
              <a:ea typeface="+mn-ea"/>
              <a:cs typeface="+mn-cs"/>
            </a:rPr>
            <a:t>基金の取り崩しを行った。</a:t>
          </a:r>
          <a:endParaRPr lang="ja-JP" altLang="ja-JP" sz="1400">
            <a:effectLst/>
          </a:endParaRPr>
        </a:p>
        <a:p>
          <a:r>
            <a:rPr kumimoji="1" lang="ja-JP" altLang="ja-JP" sz="1100">
              <a:solidFill>
                <a:schemeClr val="dk1"/>
              </a:solidFill>
              <a:effectLst/>
              <a:latin typeface="+mn-lt"/>
              <a:ea typeface="+mn-ea"/>
              <a:cs typeface="+mn-cs"/>
            </a:rPr>
            <a:t>　今後も人件費・公債費・繰出金の負担割合が大きいことから基金の取崩しが懸念されるため、人件費の</a:t>
          </a:r>
          <a:r>
            <a:rPr kumimoji="1" lang="ja-JP" altLang="en-US" sz="1100">
              <a:solidFill>
                <a:schemeClr val="dk1"/>
              </a:solidFill>
              <a:effectLst/>
              <a:latin typeface="+mn-lt"/>
              <a:ea typeface="+mn-ea"/>
              <a:cs typeface="+mn-cs"/>
            </a:rPr>
            <a:t>抑制</a:t>
          </a:r>
          <a:r>
            <a:rPr kumimoji="1" lang="ja-JP" altLang="ja-JP" sz="1100">
              <a:solidFill>
                <a:schemeClr val="dk1"/>
              </a:solidFill>
              <a:effectLst/>
              <a:latin typeface="+mn-lt"/>
              <a:ea typeface="+mn-ea"/>
              <a:cs typeface="+mn-cs"/>
            </a:rPr>
            <a:t>や公共施設の統廃合を推進することで、数値の上昇抑制に努める。</a:t>
          </a:r>
          <a:endParaRPr lang="ja-JP" altLang="ja-JP" sz="14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愛媛県上島町</a:t>
          </a:r>
        </a:p>
      </xdr:txBody>
    </xdr:sp>
    <xdr:clientData/>
  </xdr:twoCellAnchor>
  <xdr:twoCellAnchor>
    <xdr:from>
      <xdr:col>0</xdr:col>
      <xdr:colOff>533400</xdr:colOff>
      <xdr:row>4</xdr:row>
      <xdr:rowOff>118629</xdr:rowOff>
    </xdr:from>
    <xdr:to>
      <xdr:col>2</xdr:col>
      <xdr:colOff>1009650</xdr:colOff>
      <xdr:row>6</xdr:row>
      <xdr:rowOff>185304</xdr:rowOff>
    </xdr:to>
    <xdr:sp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財政調整基金や減債基金の取崩し等により、基金全体としては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312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百万円の減少となった。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財政調整基金と減債基金を合わせると約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1,100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万円で、適正範囲（標準財政規模の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％）で基金残高を確保しているが、公共施設の更新等による大型事業や大規模災害などの不測の事態に備えて、今後も一定の金額の確保に努める。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　地域振興基金・・・・・・町民の連帯の強化又は地域振興に要する経費の財源に充てることを目的としている。</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　ふるさと整備基金・・・・ふるさとの振興を円滑かつ効果的に行う経費の財源に充てることを目的としている。</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　ふるさと振興基金・・・・行政の広域化の要請に対処し、効率化と均衡のある発展を促進するため今治地区広域市町村圏の振興に関する施策の推進を図る経費の財源に充てることを目的としている。</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　水と土保全基金・・・・・土地改良施設の公益的機能を有効に発揮し、集落住民の共同活動を促進する経費の財源に充てることを目的としている。</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　森林環境譲与税基金・・・森林の整備及びその促進に関する施策の支援等を図る経費の財源に充てることを目的としている</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　ふるさと整備基金は、寄付金</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35</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百万円を積み立てたが、ふるさと振興に係る事業の推進に充てるため</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110</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百万円を取崩したことにより、</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75</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百万円の減少となった。</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　地域振興基金は町民の連帯の強化又は地域振興に係る事業に</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23</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百万円を取崩したが、寄付金</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35</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百万円を積み立てたことにより</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12</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百万円の増加となった。</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　森林環境譲与税基金は、森林環境整備等に係る事業の推進により</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1.4</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百万円取り崩したが、配分額</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1.9</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百万円を積み立てたことにより、</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0.5</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百万円の増加となった。</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　ふるさと整備基金は、ふるさと振興事業を推進するため、引き続き財源として活用する。</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　地域振興基金は、毎年度計画的に地域振興事業の財源に充てる予定。</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　森林環境譲与税基金は、森林環境整備等に係る事業を推進するため、引き続き財源として活用する。</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人件費、公債費、物件費等の増加に伴う財源不足補填のため、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170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百万円の取崩しを行った。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景気の変動等による税収の減少や自然災害など不測の事態に備えるため、組織改革や業務改善による人件費の抑制、公共施設等の統廃合による物件費・公債費の縮減に努め、標準財政規模の１０％を下回らないように努め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臨時財政対策債償還基金費分と預金利息を積み立てたものの償還のため取崩しを行ったことにより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百万円の減少となった。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公債費については、ピークが過ぎたため徐々に減少していく見込みであるが、一般会計歳出総額に占める負担割合は高い傾向にあるため標準財政規模の５％を下回らないように努める。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xdr:nvGraphicFramePr>
        <xdr:cNvPr id="2" name="グラフ1">
          <a:extLst>
            <a:ext uri="{FF2B5EF4-FFF2-40B4-BE49-F238E27FC236}">
              <a16:creationId xmlns:a16="http://schemas.microsoft.com/office/drawing/2014/main" id="{AD457EC3-44BD-4593-8F27-9101E47BBBF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xdr:nvGraphicFramePr>
        <xdr:cNvPr id="3" name="グラフ2">
          <a:extLst>
            <a:ext uri="{FF2B5EF4-FFF2-40B4-BE49-F238E27FC236}">
              <a16:creationId xmlns:a16="http://schemas.microsoft.com/office/drawing/2014/main" id="{68974B65-025B-4787-9F2F-E536AA802C3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textlink="">
      <xdr:nvSpPr>
        <xdr:cNvPr id="4" name="正方形/長方形 3">
          <a:extLst>
            <a:ext uri="{FF2B5EF4-FFF2-40B4-BE49-F238E27FC236}">
              <a16:creationId xmlns:a16="http://schemas.microsoft.com/office/drawing/2014/main" id="{80891879-494B-4B92-B47F-ED10E7979B45}"/>
            </a:ext>
          </a:extLst>
        </xdr:cNvPr>
        <xdr:cNvSpPr/>
      </xdr:nvSpPr>
      <xdr:spPr>
        <a:xfrm>
          <a:off x="352425" y="66675"/>
          <a:ext cx="11407775"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textlink="">
      <xdr:nvSpPr>
        <xdr:cNvPr id="5" name="正方形/長方形 4">
          <a:extLst>
            <a:ext uri="{FF2B5EF4-FFF2-40B4-BE49-F238E27FC236}">
              <a16:creationId xmlns:a16="http://schemas.microsoft.com/office/drawing/2014/main" id="{960ADC37-D5EF-4BB9-B5F5-ACA5306BA351}"/>
            </a:ext>
          </a:extLst>
        </xdr:cNvPr>
        <xdr:cNvSpPr/>
      </xdr:nvSpPr>
      <xdr:spPr>
        <a:xfrm>
          <a:off x="15351125" y="190500"/>
          <a:ext cx="355282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textlink="">
      <xdr:nvSpPr>
        <xdr:cNvPr id="6" name="正方形/長方形 5">
          <a:extLst>
            <a:ext uri="{FF2B5EF4-FFF2-40B4-BE49-F238E27FC236}">
              <a16:creationId xmlns:a16="http://schemas.microsoft.com/office/drawing/2014/main" id="{985373C6-C0D6-46EC-BF2D-7BE64C7FE53B}"/>
            </a:ext>
          </a:extLst>
        </xdr:cNvPr>
        <xdr:cNvSpPr/>
      </xdr:nvSpPr>
      <xdr:spPr>
        <a:xfrm>
          <a:off x="15360650" y="219075"/>
          <a:ext cx="3524250"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textlink="">
      <xdr:nvSpPr>
        <xdr:cNvPr id="7" name="正方形/長方形 6">
          <a:extLst>
            <a:ext uri="{FF2B5EF4-FFF2-40B4-BE49-F238E27FC236}">
              <a16:creationId xmlns:a16="http://schemas.microsoft.com/office/drawing/2014/main" id="{307947D2-0356-427C-B137-DDC64D2EEBDB}"/>
            </a:ext>
          </a:extLst>
        </xdr:cNvPr>
        <xdr:cNvSpPr/>
      </xdr:nvSpPr>
      <xdr:spPr>
        <a:xfrm>
          <a:off x="15389225" y="238125"/>
          <a:ext cx="34671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愛媛県上島町</a:t>
          </a:r>
        </a:p>
      </xdr:txBody>
    </xdr:sp>
    <xdr:clientData/>
  </xdr:twoCellAnchor>
  <xdr:twoCellAnchor>
    <xdr:from>
      <xdr:col>73</xdr:col>
      <xdr:colOff>34925</xdr:colOff>
      <xdr:row>0</xdr:row>
      <xdr:rowOff>190500</xdr:rowOff>
    </xdr:from>
    <xdr:to>
      <xdr:col>87</xdr:col>
      <xdr:colOff>28575</xdr:colOff>
      <xdr:row>1</xdr:row>
      <xdr:rowOff>206375</xdr:rowOff>
    </xdr:to>
    <xdr:sp textlink="">
      <xdr:nvSpPr>
        <xdr:cNvPr id="8" name="正方形/長方形 7">
          <a:extLst>
            <a:ext uri="{FF2B5EF4-FFF2-40B4-BE49-F238E27FC236}">
              <a16:creationId xmlns:a16="http://schemas.microsoft.com/office/drawing/2014/main" id="{ACEA6FCC-0532-4FE2-96C3-63F8AFA48818}"/>
            </a:ext>
          </a:extLst>
        </xdr:cNvPr>
        <xdr:cNvSpPr/>
      </xdr:nvSpPr>
      <xdr:spPr>
        <a:xfrm>
          <a:off x="12827000" y="190500"/>
          <a:ext cx="239077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textlink="">
      <xdr:nvSpPr>
        <xdr:cNvPr id="9" name="正方形/長方形 8">
          <a:extLst>
            <a:ext uri="{FF2B5EF4-FFF2-40B4-BE49-F238E27FC236}">
              <a16:creationId xmlns:a16="http://schemas.microsoft.com/office/drawing/2014/main" id="{BE4103A7-00DD-4277-8646-0D0D6FB31ADD}"/>
            </a:ext>
          </a:extLst>
        </xdr:cNvPr>
        <xdr:cNvSpPr/>
      </xdr:nvSpPr>
      <xdr:spPr>
        <a:xfrm>
          <a:off x="12855575" y="219075"/>
          <a:ext cx="2343150"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textlink="">
      <xdr:nvSpPr>
        <xdr:cNvPr id="10" name="正方形/長方形 9">
          <a:extLst>
            <a:ext uri="{FF2B5EF4-FFF2-40B4-BE49-F238E27FC236}">
              <a16:creationId xmlns:a16="http://schemas.microsoft.com/office/drawing/2014/main" id="{2B9F013C-8074-46A5-9ED1-56E98612C855}"/>
            </a:ext>
          </a:extLst>
        </xdr:cNvPr>
        <xdr:cNvSpPr/>
      </xdr:nvSpPr>
      <xdr:spPr>
        <a:xfrm>
          <a:off x="12874625" y="238125"/>
          <a:ext cx="2314575" cy="4635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textlink="">
      <xdr:nvSpPr>
        <xdr:cNvPr id="11" name="正方形/長方形 10">
          <a:extLst>
            <a:ext uri="{FF2B5EF4-FFF2-40B4-BE49-F238E27FC236}">
              <a16:creationId xmlns:a16="http://schemas.microsoft.com/office/drawing/2014/main" id="{7A0258DE-A834-4E7E-9573-A141AB1F5F41}"/>
            </a:ext>
          </a:extLst>
        </xdr:cNvPr>
        <xdr:cNvSpPr/>
      </xdr:nvSpPr>
      <xdr:spPr>
        <a:xfrm>
          <a:off x="447675" y="892175"/>
          <a:ext cx="9083675" cy="16954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textlink="">
      <xdr:nvSpPr>
        <xdr:cNvPr id="12" name="正方形/長方形 11">
          <a:extLst>
            <a:ext uri="{FF2B5EF4-FFF2-40B4-BE49-F238E27FC236}">
              <a16:creationId xmlns:a16="http://schemas.microsoft.com/office/drawing/2014/main" id="{829DE959-EA9B-4BF7-BCFA-B019637EA5DE}"/>
            </a:ext>
          </a:extLst>
        </xdr:cNvPr>
        <xdr:cNvSpPr/>
      </xdr:nvSpPr>
      <xdr:spPr>
        <a:xfrm>
          <a:off x="568325" y="920750"/>
          <a:ext cx="1247775"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textlink="">
      <xdr:nvSpPr>
        <xdr:cNvPr id="13" name="正方形/長方形 12">
          <a:extLst>
            <a:ext uri="{FF2B5EF4-FFF2-40B4-BE49-F238E27FC236}">
              <a16:creationId xmlns:a16="http://schemas.microsoft.com/office/drawing/2014/main" id="{882B5A99-F116-43C3-BB56-A407E2D57653}"/>
            </a:ext>
          </a:extLst>
        </xdr:cNvPr>
        <xdr:cNvSpPr/>
      </xdr:nvSpPr>
      <xdr:spPr>
        <a:xfrm>
          <a:off x="1768475" y="920750"/>
          <a:ext cx="120015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6,085
5,786
30.38
6,795,720
6,689,871
73,356
4,129,361
7,982,455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textlink="">
      <xdr:nvSpPr>
        <xdr:cNvPr id="14" name="正方形/長方形 13">
          <a:extLst>
            <a:ext uri="{FF2B5EF4-FFF2-40B4-BE49-F238E27FC236}">
              <a16:creationId xmlns:a16="http://schemas.microsoft.com/office/drawing/2014/main" id="{24DEBD6E-484B-4A36-BF87-70A0F8F6D20E}"/>
            </a:ext>
          </a:extLst>
        </xdr:cNvPr>
        <xdr:cNvSpPr/>
      </xdr:nvSpPr>
      <xdr:spPr>
        <a:xfrm>
          <a:off x="2968625" y="920750"/>
          <a:ext cx="137160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textlink="">
      <xdr:nvSpPr>
        <xdr:cNvPr id="15" name="正方形/長方形 14">
          <a:extLst>
            <a:ext uri="{FF2B5EF4-FFF2-40B4-BE49-F238E27FC236}">
              <a16:creationId xmlns:a16="http://schemas.microsoft.com/office/drawing/2014/main" id="{D76769EB-0AE6-4ABC-A45A-20C3729B2A46}"/>
            </a:ext>
          </a:extLst>
        </xdr:cNvPr>
        <xdr:cNvSpPr/>
      </xdr:nvSpPr>
      <xdr:spPr>
        <a:xfrm>
          <a:off x="4340225" y="939800"/>
          <a:ext cx="18288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textlink="">
      <xdr:nvSpPr>
        <xdr:cNvPr id="16" name="正方形/長方形 15">
          <a:extLst>
            <a:ext uri="{FF2B5EF4-FFF2-40B4-BE49-F238E27FC236}">
              <a16:creationId xmlns:a16="http://schemas.microsoft.com/office/drawing/2014/main" id="{8EF9D357-6850-41D2-BFE2-636729898105}"/>
            </a:ext>
          </a:extLst>
        </xdr:cNvPr>
        <xdr:cNvSpPr/>
      </xdr:nvSpPr>
      <xdr:spPr>
        <a:xfrm>
          <a:off x="6169025" y="939800"/>
          <a:ext cx="1133475"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14.4
36.5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textlink="">
      <xdr:nvSpPr>
        <xdr:cNvPr id="17" name="正方形/長方形 16">
          <a:extLst>
            <a:ext uri="{FF2B5EF4-FFF2-40B4-BE49-F238E27FC236}">
              <a16:creationId xmlns:a16="http://schemas.microsoft.com/office/drawing/2014/main" id="{C3BAF3B9-CC98-4648-B5B0-C307023B858D}"/>
            </a:ext>
          </a:extLst>
        </xdr:cNvPr>
        <xdr:cNvSpPr/>
      </xdr:nvSpPr>
      <xdr:spPr>
        <a:xfrm>
          <a:off x="7369175" y="949325"/>
          <a:ext cx="5715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textlink="">
      <xdr:nvSpPr>
        <xdr:cNvPr id="18" name="正方形/長方形 17">
          <a:extLst>
            <a:ext uri="{FF2B5EF4-FFF2-40B4-BE49-F238E27FC236}">
              <a16:creationId xmlns:a16="http://schemas.microsoft.com/office/drawing/2014/main" id="{C01F6139-B9DD-4F4E-B27B-E2DB16C2B32E}"/>
            </a:ext>
          </a:extLst>
        </xdr:cNvPr>
        <xdr:cNvSpPr/>
      </xdr:nvSpPr>
      <xdr:spPr>
        <a:xfrm>
          <a:off x="4340225" y="1682750"/>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textlink="">
      <xdr:nvSpPr>
        <xdr:cNvPr id="19" name="正方形/長方形 18">
          <a:extLst>
            <a:ext uri="{FF2B5EF4-FFF2-40B4-BE49-F238E27FC236}">
              <a16:creationId xmlns:a16="http://schemas.microsoft.com/office/drawing/2014/main" id="{D01ACB98-71D8-4862-963D-CD7ACFB1CD1B}"/>
            </a:ext>
          </a:extLst>
        </xdr:cNvPr>
        <xdr:cNvSpPr/>
      </xdr:nvSpPr>
      <xdr:spPr>
        <a:xfrm>
          <a:off x="6226175" y="1682750"/>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textlink="">
      <xdr:nvSpPr>
        <xdr:cNvPr id="20" name="角丸四角形 19">
          <a:extLst>
            <a:ext uri="{FF2B5EF4-FFF2-40B4-BE49-F238E27FC236}">
              <a16:creationId xmlns:a16="http://schemas.microsoft.com/office/drawing/2014/main" id="{096A2A8A-4DAA-444B-930E-E031AE589A19}"/>
            </a:ext>
          </a:extLst>
        </xdr:cNvPr>
        <xdr:cNvSpPr/>
      </xdr:nvSpPr>
      <xdr:spPr>
        <a:xfrm>
          <a:off x="9988550" y="892175"/>
          <a:ext cx="1371600" cy="12192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textlink="">
      <xdr:nvSpPr>
        <xdr:cNvPr id="21" name="正方形/長方形 20">
          <a:extLst>
            <a:ext uri="{FF2B5EF4-FFF2-40B4-BE49-F238E27FC236}">
              <a16:creationId xmlns:a16="http://schemas.microsoft.com/office/drawing/2014/main" id="{75076E96-5A88-4D21-A9AA-A0B3AD42722D}"/>
            </a:ext>
          </a:extLst>
        </xdr:cNvPr>
        <xdr:cNvSpPr/>
      </xdr:nvSpPr>
      <xdr:spPr>
        <a:xfrm>
          <a:off x="10217150" y="949325"/>
          <a:ext cx="120015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textlink="">
      <xdr:nvSpPr>
        <xdr:cNvPr id="22" name="正方形/長方形 21">
          <a:extLst>
            <a:ext uri="{FF2B5EF4-FFF2-40B4-BE49-F238E27FC236}">
              <a16:creationId xmlns:a16="http://schemas.microsoft.com/office/drawing/2014/main" id="{FA1C739F-94BC-4E8E-9E90-0CD6F14621E1}"/>
            </a:ext>
          </a:extLst>
        </xdr:cNvPr>
        <xdr:cNvSpPr/>
      </xdr:nvSpPr>
      <xdr:spPr>
        <a:xfrm>
          <a:off x="10217150" y="1216025"/>
          <a:ext cx="1200150" cy="495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textlink="">
      <xdr:nvSpPr>
        <xdr:cNvPr id="23" name="正方形/長方形 22">
          <a:extLst>
            <a:ext uri="{FF2B5EF4-FFF2-40B4-BE49-F238E27FC236}">
              <a16:creationId xmlns:a16="http://schemas.microsoft.com/office/drawing/2014/main" id="{5541E8C9-CD16-4FEA-BEED-925A3DFCD741}"/>
            </a:ext>
          </a:extLst>
        </xdr:cNvPr>
        <xdr:cNvSpPr/>
      </xdr:nvSpPr>
      <xdr:spPr>
        <a:xfrm>
          <a:off x="10217150" y="1539875"/>
          <a:ext cx="1323975" cy="619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0BFB07DD-692F-4130-8A1C-29A66A1231D7}"/>
            </a:ext>
          </a:extLst>
        </xdr:cNvPr>
        <xdr:cNvCxnSpPr/>
      </xdr:nvCxnSpPr>
      <xdr:spPr>
        <a:xfrm flipH="1">
          <a:off x="10055225" y="1044575"/>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textlink="">
      <xdr:nvSpPr>
        <xdr:cNvPr id="25" name="楕円 24">
          <a:extLst>
            <a:ext uri="{FF2B5EF4-FFF2-40B4-BE49-F238E27FC236}">
              <a16:creationId xmlns:a16="http://schemas.microsoft.com/office/drawing/2014/main" id="{17C93F30-EFF2-42EF-A269-4103496F7853}"/>
            </a:ext>
          </a:extLst>
        </xdr:cNvPr>
        <xdr:cNvSpPr/>
      </xdr:nvSpPr>
      <xdr:spPr>
        <a:xfrm>
          <a:off x="10106025" y="10064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textlink="">
      <xdr:nvSpPr>
        <xdr:cNvPr id="26" name="フローチャート: 判断 25">
          <a:extLst>
            <a:ext uri="{FF2B5EF4-FFF2-40B4-BE49-F238E27FC236}">
              <a16:creationId xmlns:a16="http://schemas.microsoft.com/office/drawing/2014/main" id="{FBA8A487-1394-480B-AA7C-989EFEA1C763}"/>
            </a:ext>
          </a:extLst>
        </xdr:cNvPr>
        <xdr:cNvSpPr/>
      </xdr:nvSpPr>
      <xdr:spPr>
        <a:xfrm>
          <a:off x="10106025" y="131127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9B522710-3110-4776-A5E6-3B9319E4851B}"/>
            </a:ext>
          </a:extLst>
        </xdr:cNvPr>
        <xdr:cNvCxnSpPr/>
      </xdr:nvCxnSpPr>
      <xdr:spPr>
        <a:xfrm>
          <a:off x="10153650" y="15398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A163D7B0-A0ED-416C-A4F4-EFE69F054AF1}"/>
            </a:ext>
          </a:extLst>
        </xdr:cNvPr>
        <xdr:cNvCxnSpPr/>
      </xdr:nvCxnSpPr>
      <xdr:spPr>
        <a:xfrm>
          <a:off x="10074275" y="153987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15313F20-6289-4335-85A1-4B7235B01793}"/>
            </a:ext>
          </a:extLst>
        </xdr:cNvPr>
        <xdr:cNvCxnSpPr/>
      </xdr:nvCxnSpPr>
      <xdr:spPr>
        <a:xfrm flipV="1">
          <a:off x="10153650" y="17716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1220DDB5-8CAA-44FA-83F2-829420F5532B}"/>
            </a:ext>
          </a:extLst>
        </xdr:cNvPr>
        <xdr:cNvCxnSpPr/>
      </xdr:nvCxnSpPr>
      <xdr:spPr>
        <a:xfrm>
          <a:off x="10074275" y="19018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textlink="">
      <xdr:nvSpPr>
        <xdr:cNvPr id="31" name="テキスト ボックス 30">
          <a:extLst>
            <a:ext uri="{FF2B5EF4-FFF2-40B4-BE49-F238E27FC236}">
              <a16:creationId xmlns:a16="http://schemas.microsoft.com/office/drawing/2014/main" id="{9D6DA3F7-39DC-4479-9C23-1FDDD1E9B847}"/>
            </a:ext>
          </a:extLst>
        </xdr:cNvPr>
        <xdr:cNvSpPr txBox="1"/>
      </xdr:nvSpPr>
      <xdr:spPr>
        <a:xfrm>
          <a:off x="419100" y="268287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textlink="">
      <xdr:nvSpPr>
        <xdr:cNvPr id="32" name="テキスト ボックス 31">
          <a:extLst>
            <a:ext uri="{FF2B5EF4-FFF2-40B4-BE49-F238E27FC236}">
              <a16:creationId xmlns:a16="http://schemas.microsoft.com/office/drawing/2014/main" id="{75F3E1D6-2849-45F6-B594-EF4390195D11}"/>
            </a:ext>
          </a:extLst>
        </xdr:cNvPr>
        <xdr:cNvSpPr txBox="1"/>
      </xdr:nvSpPr>
      <xdr:spPr>
        <a:xfrm>
          <a:off x="419100" y="29114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textlink="">
      <xdr:nvSpPr>
        <xdr:cNvPr id="33" name="テキスト ボックス 32">
          <a:extLst>
            <a:ext uri="{FF2B5EF4-FFF2-40B4-BE49-F238E27FC236}">
              <a16:creationId xmlns:a16="http://schemas.microsoft.com/office/drawing/2014/main" id="{245B8EEB-10C4-44AB-A8A3-0694C54C8D7B}"/>
            </a:ext>
          </a:extLst>
        </xdr:cNvPr>
        <xdr:cNvSpPr txBox="1"/>
      </xdr:nvSpPr>
      <xdr:spPr>
        <a:xfrm>
          <a:off x="419100" y="314007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textlink="">
      <xdr:nvSpPr>
        <xdr:cNvPr id="34" name="テキスト ボックス 33">
          <a:extLst>
            <a:ext uri="{FF2B5EF4-FFF2-40B4-BE49-F238E27FC236}">
              <a16:creationId xmlns:a16="http://schemas.microsoft.com/office/drawing/2014/main" id="{A46E582E-77EB-4B29-8E69-6F20E58BFCA6}"/>
            </a:ext>
          </a:extLst>
        </xdr:cNvPr>
        <xdr:cNvSpPr txBox="1"/>
      </xdr:nvSpPr>
      <xdr:spPr>
        <a:xfrm>
          <a:off x="419100" y="336867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textlink="">
      <xdr:nvSpPr>
        <xdr:cNvPr id="35" name="テキスト ボックス 34">
          <a:extLst>
            <a:ext uri="{FF2B5EF4-FFF2-40B4-BE49-F238E27FC236}">
              <a16:creationId xmlns:a16="http://schemas.microsoft.com/office/drawing/2014/main" id="{D7257467-C5F0-4AA9-A680-CF9F3904C339}"/>
            </a:ext>
          </a:extLst>
        </xdr:cNvPr>
        <xdr:cNvSpPr txBox="1"/>
      </xdr:nvSpPr>
      <xdr:spPr>
        <a:xfrm>
          <a:off x="419100" y="359727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textlink="">
      <xdr:nvSpPr>
        <xdr:cNvPr id="36" name="正方形/長方形 35">
          <a:extLst>
            <a:ext uri="{FF2B5EF4-FFF2-40B4-BE49-F238E27FC236}">
              <a16:creationId xmlns:a16="http://schemas.microsoft.com/office/drawing/2014/main" id="{72DDEA29-DB1D-44AF-92F1-CA147797023D}"/>
            </a:ext>
          </a:extLst>
        </xdr:cNvPr>
        <xdr:cNvSpPr/>
      </xdr:nvSpPr>
      <xdr:spPr>
        <a:xfrm>
          <a:off x="1158875" y="4092575"/>
          <a:ext cx="381952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textlink="">
      <xdr:nvSpPr>
        <xdr:cNvPr id="37" name="正方形/長方形 36">
          <a:extLst>
            <a:ext uri="{FF2B5EF4-FFF2-40B4-BE49-F238E27FC236}">
              <a16:creationId xmlns:a16="http://schemas.microsoft.com/office/drawing/2014/main" id="{A5D25F15-29AD-4773-8F70-1FC43973ECD1}"/>
            </a:ext>
          </a:extLst>
        </xdr:cNvPr>
        <xdr:cNvSpPr/>
      </xdr:nvSpPr>
      <xdr:spPr>
        <a:xfrm>
          <a:off x="1811514" y="4465892"/>
          <a:ext cx="1558571"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textlink="">
      <xdr:nvSpPr>
        <xdr:cNvPr id="38" name="正方形/長方形 37">
          <a:extLst>
            <a:ext uri="{FF2B5EF4-FFF2-40B4-BE49-F238E27FC236}">
              <a16:creationId xmlns:a16="http://schemas.microsoft.com/office/drawing/2014/main" id="{E91F984E-0803-4076-8AFA-D5DEC9302FD0}"/>
            </a:ext>
          </a:extLst>
        </xdr:cNvPr>
        <xdr:cNvSpPr/>
      </xdr:nvSpPr>
      <xdr:spPr>
        <a:xfrm>
          <a:off x="3468364" y="4449221"/>
          <a:ext cx="759471"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[ 56.2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textlink="">
      <xdr:nvSpPr>
        <xdr:cNvPr id="39" name="正方形/長方形 38">
          <a:extLst>
            <a:ext uri="{FF2B5EF4-FFF2-40B4-BE49-F238E27FC236}">
              <a16:creationId xmlns:a16="http://schemas.microsoft.com/office/drawing/2014/main" id="{898279D0-9D19-41BD-A17A-00309C420B5D}"/>
            </a:ext>
          </a:extLst>
        </xdr:cNvPr>
        <xdr:cNvSpPr/>
      </xdr:nvSpPr>
      <xdr:spPr>
        <a:xfrm>
          <a:off x="49307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textlink="">
      <xdr:nvSpPr>
        <xdr:cNvPr id="40" name="正方形/長方形 39">
          <a:extLst>
            <a:ext uri="{FF2B5EF4-FFF2-40B4-BE49-F238E27FC236}">
              <a16:creationId xmlns:a16="http://schemas.microsoft.com/office/drawing/2014/main" id="{3B9C18A8-8BD5-4851-9782-8D68210B8BB0}"/>
            </a:ext>
          </a:extLst>
        </xdr:cNvPr>
        <xdr:cNvSpPr/>
      </xdr:nvSpPr>
      <xdr:spPr>
        <a:xfrm>
          <a:off x="49307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textlink="">
      <xdr:nvSpPr>
        <xdr:cNvPr id="41" name="正方形/長方形 40">
          <a:extLst>
            <a:ext uri="{FF2B5EF4-FFF2-40B4-BE49-F238E27FC236}">
              <a16:creationId xmlns:a16="http://schemas.microsoft.com/office/drawing/2014/main" id="{5B51B215-84F9-4A41-80EE-55E09860979F}"/>
            </a:ext>
          </a:extLst>
        </xdr:cNvPr>
        <xdr:cNvSpPr/>
      </xdr:nvSpPr>
      <xdr:spPr>
        <a:xfrm>
          <a:off x="63023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textlink="">
      <xdr:nvSpPr>
        <xdr:cNvPr id="42" name="正方形/長方形 41">
          <a:extLst>
            <a:ext uri="{FF2B5EF4-FFF2-40B4-BE49-F238E27FC236}">
              <a16:creationId xmlns:a16="http://schemas.microsoft.com/office/drawing/2014/main" id="{615C68D3-D24D-4E39-A54E-D63C51CCD8FA}"/>
            </a:ext>
          </a:extLst>
        </xdr:cNvPr>
        <xdr:cNvSpPr/>
      </xdr:nvSpPr>
      <xdr:spPr>
        <a:xfrm>
          <a:off x="63023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textlink="">
      <xdr:nvSpPr>
        <xdr:cNvPr id="43" name="正方形/長方形 42">
          <a:extLst>
            <a:ext uri="{FF2B5EF4-FFF2-40B4-BE49-F238E27FC236}">
              <a16:creationId xmlns:a16="http://schemas.microsoft.com/office/drawing/2014/main" id="{7022A2A8-97B7-4BA2-86AE-F70C17F99D46}"/>
            </a:ext>
          </a:extLst>
        </xdr:cNvPr>
        <xdr:cNvSpPr/>
      </xdr:nvSpPr>
      <xdr:spPr>
        <a:xfrm>
          <a:off x="77978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43</xdr:col>
      <xdr:colOff>149225</xdr:colOff>
      <xdr:row>22</xdr:row>
      <xdr:rowOff>28575</xdr:rowOff>
    </xdr:from>
    <xdr:to>
      <xdr:col>51</xdr:col>
      <xdr:colOff>149225</xdr:colOff>
      <xdr:row>23</xdr:row>
      <xdr:rowOff>111125</xdr:rowOff>
    </xdr:to>
    <xdr:sp textlink="">
      <xdr:nvSpPr>
        <xdr:cNvPr id="44" name="正方形/長方形 43">
          <a:extLst>
            <a:ext uri="{FF2B5EF4-FFF2-40B4-BE49-F238E27FC236}">
              <a16:creationId xmlns:a16="http://schemas.microsoft.com/office/drawing/2014/main" id="{75194782-B888-498E-BD5D-8165CEE45917}"/>
            </a:ext>
          </a:extLst>
        </xdr:cNvPr>
        <xdr:cNvSpPr/>
      </xdr:nvSpPr>
      <xdr:spPr>
        <a:xfrm>
          <a:off x="77978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textlink="">
      <xdr:nvSpPr>
        <xdr:cNvPr id="45" name="正方形/長方形 44">
          <a:extLst>
            <a:ext uri="{FF2B5EF4-FFF2-40B4-BE49-F238E27FC236}">
              <a16:creationId xmlns:a16="http://schemas.microsoft.com/office/drawing/2014/main" id="{FEF051B1-573C-4672-8EFF-AC80128F84BA}"/>
            </a:ext>
          </a:extLst>
        </xdr:cNvPr>
        <xdr:cNvSpPr/>
      </xdr:nvSpPr>
      <xdr:spPr>
        <a:xfrm>
          <a:off x="1158875" y="4768850"/>
          <a:ext cx="381952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textlink="">
      <xdr:nvSpPr>
        <xdr:cNvPr id="46" name="正方形/長方形 45">
          <a:extLst>
            <a:ext uri="{FF2B5EF4-FFF2-40B4-BE49-F238E27FC236}">
              <a16:creationId xmlns:a16="http://schemas.microsoft.com/office/drawing/2014/main" id="{3B773A50-5951-46A8-A9DD-7DD48D79B42A}"/>
            </a:ext>
          </a:extLst>
        </xdr:cNvPr>
        <xdr:cNvSpPr/>
      </xdr:nvSpPr>
      <xdr:spPr>
        <a:xfrm>
          <a:off x="5226050"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textlink="">
      <xdr:nvSpPr>
        <xdr:cNvPr id="47" name="正方形/長方形 46">
          <a:extLst>
            <a:ext uri="{FF2B5EF4-FFF2-40B4-BE49-F238E27FC236}">
              <a16:creationId xmlns:a16="http://schemas.microsoft.com/office/drawing/2014/main" id="{65E21C15-F382-43B6-A81E-D5DD384CCA1D}"/>
            </a:ext>
          </a:extLst>
        </xdr:cNvPr>
        <xdr:cNvSpPr/>
      </xdr:nvSpPr>
      <xdr:spPr>
        <a:xfrm>
          <a:off x="5226050"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textlink="" fLocksText="0">
      <xdr:nvSpPr>
        <xdr:cNvPr id="48" name="テキスト ボックス 47">
          <a:extLst>
            <a:ext uri="{FF2B5EF4-FFF2-40B4-BE49-F238E27FC236}">
              <a16:creationId xmlns:a16="http://schemas.microsoft.com/office/drawing/2014/main" id="{1D478EA7-E3EF-4464-8143-0C527A83CE46}"/>
            </a:ext>
          </a:extLst>
        </xdr:cNvPr>
        <xdr:cNvSpPr txBox="1"/>
      </xdr:nvSpPr>
      <xdr:spPr>
        <a:xfrm>
          <a:off x="5283200"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00">
              <a:solidFill>
                <a:schemeClr val="dk1"/>
              </a:solidFill>
              <a:effectLst/>
              <a:latin typeface="+mn-lt"/>
              <a:ea typeface="+mn-ea"/>
              <a:cs typeface="+mn-cs"/>
            </a:rPr>
            <a:t>有形固定資産減価償却率は全国平均よりも低いが、今後建物の老朽化は進むことから、保育所・学校施設等については、園児・児童・生徒数の減少に係る見通し</a:t>
          </a:r>
          <a:r>
            <a:rPr kumimoji="1" lang="ja-JP" altLang="en-US" sz="1000">
              <a:solidFill>
                <a:schemeClr val="dk1"/>
              </a:solidFill>
              <a:effectLst/>
              <a:latin typeface="+mn-lt"/>
              <a:ea typeface="+mn-ea"/>
              <a:cs typeface="+mn-cs"/>
            </a:rPr>
            <a:t>統廃合について検討している。また、</a:t>
          </a:r>
          <a:r>
            <a:rPr kumimoji="1" lang="ja-JP" altLang="ja-JP" sz="1000">
              <a:solidFill>
                <a:schemeClr val="dk1"/>
              </a:solidFill>
              <a:effectLst/>
              <a:latin typeface="+mn-lt"/>
              <a:ea typeface="+mn-ea"/>
              <a:cs typeface="+mn-cs"/>
            </a:rPr>
            <a:t>施設の老朽化状況や今後の更新時期を踏まえて、統廃合の方針について検討を行っているところである。令和４年３月に改訂した公共施設等総合管理計画に基づき、さらなる公共施設の適正管理に努める。</a:t>
          </a:r>
          <a:endParaRPr lang="ja-JP" altLang="ja-JP" sz="1000">
            <a:effectLst/>
          </a:endParaRPr>
        </a:p>
      </xdr:txBody>
    </xdr:sp>
    <xdr:clientData/>
  </xdr:twoCellAnchor>
  <xdr:oneCellAnchor>
    <xdr:from>
      <xdr:col>4</xdr:col>
      <xdr:colOff>174625</xdr:colOff>
      <xdr:row>23</xdr:row>
      <xdr:rowOff>47625</xdr:rowOff>
    </xdr:from>
    <xdr:ext cx="349839" cy="225703"/>
    <xdr:sp textlink="">
      <xdr:nvSpPr>
        <xdr:cNvPr id="49" name="テキスト ボックス 48">
          <a:extLst>
            <a:ext uri="{FF2B5EF4-FFF2-40B4-BE49-F238E27FC236}">
              <a16:creationId xmlns:a16="http://schemas.microsoft.com/office/drawing/2014/main" id="{324D708B-FCC0-47E1-8552-2FBE6072D25A}"/>
            </a:ext>
          </a:extLst>
        </xdr:cNvPr>
        <xdr:cNvSpPr txBox="1"/>
      </xdr:nvSpPr>
      <xdr:spPr>
        <a:xfrm>
          <a:off x="11303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A4D19117-FE7D-4ABA-B12F-BE6FDE11F960}"/>
            </a:ext>
          </a:extLst>
        </xdr:cNvPr>
        <xdr:cNvCxnSpPr/>
      </xdr:nvCxnSpPr>
      <xdr:spPr>
        <a:xfrm>
          <a:off x="1158875" y="680720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textlink="">
      <xdr:nvSpPr>
        <xdr:cNvPr id="51" name="テキスト ボックス 50">
          <a:extLst>
            <a:ext uri="{FF2B5EF4-FFF2-40B4-BE49-F238E27FC236}">
              <a16:creationId xmlns:a16="http://schemas.microsoft.com/office/drawing/2014/main" id="{CA479EF3-2026-42BC-8215-216B96E762D2}"/>
            </a:ext>
          </a:extLst>
        </xdr:cNvPr>
        <xdr:cNvSpPr txBox="1"/>
      </xdr:nvSpPr>
      <xdr:spPr>
        <a:xfrm>
          <a:off x="741836" y="672292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52" name="直線コネクタ 51">
          <a:extLst>
            <a:ext uri="{FF2B5EF4-FFF2-40B4-BE49-F238E27FC236}">
              <a16:creationId xmlns:a16="http://schemas.microsoft.com/office/drawing/2014/main" id="{DD9F63EE-4BB3-48C6-8107-3D869E6B52AC}"/>
            </a:ext>
          </a:extLst>
        </xdr:cNvPr>
        <xdr:cNvCxnSpPr/>
      </xdr:nvCxnSpPr>
      <xdr:spPr>
        <a:xfrm>
          <a:off x="1158875" y="640715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33</xdr:row>
      <xdr:rowOff>157024</xdr:rowOff>
    </xdr:from>
    <xdr:ext cx="410689" cy="225703"/>
    <xdr:sp textlink="">
      <xdr:nvSpPr>
        <xdr:cNvPr id="53" name="テキスト ボックス 52">
          <a:extLst>
            <a:ext uri="{FF2B5EF4-FFF2-40B4-BE49-F238E27FC236}">
              <a16:creationId xmlns:a16="http://schemas.microsoft.com/office/drawing/2014/main" id="{895A4970-9E81-4C4D-B45D-E2E62984A087}"/>
            </a:ext>
          </a:extLst>
        </xdr:cNvPr>
        <xdr:cNvSpPr txBox="1"/>
      </xdr:nvSpPr>
      <xdr:spPr>
        <a:xfrm>
          <a:off x="741836" y="63228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54" name="直線コネクタ 53">
          <a:extLst>
            <a:ext uri="{FF2B5EF4-FFF2-40B4-BE49-F238E27FC236}">
              <a16:creationId xmlns:a16="http://schemas.microsoft.com/office/drawing/2014/main" id="{AB7DC452-269F-41FF-AFEE-EAB87109F978}"/>
            </a:ext>
          </a:extLst>
        </xdr:cNvPr>
        <xdr:cNvCxnSpPr/>
      </xdr:nvCxnSpPr>
      <xdr:spPr>
        <a:xfrm>
          <a:off x="1158875" y="5997575"/>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textlink="">
      <xdr:nvSpPr>
        <xdr:cNvPr id="55" name="テキスト ボックス 54">
          <a:extLst>
            <a:ext uri="{FF2B5EF4-FFF2-40B4-BE49-F238E27FC236}">
              <a16:creationId xmlns:a16="http://schemas.microsoft.com/office/drawing/2014/main" id="{B0166229-CB89-4EEF-88D1-B04385E7583C}"/>
            </a:ext>
          </a:extLst>
        </xdr:cNvPr>
        <xdr:cNvSpPr txBox="1"/>
      </xdr:nvSpPr>
      <xdr:spPr>
        <a:xfrm>
          <a:off x="789956" y="59037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56" name="直線コネクタ 55">
          <a:extLst>
            <a:ext uri="{FF2B5EF4-FFF2-40B4-BE49-F238E27FC236}">
              <a16:creationId xmlns:a16="http://schemas.microsoft.com/office/drawing/2014/main" id="{0E4227CA-6F57-48E5-B5F4-596E1ECD2BAC}"/>
            </a:ext>
          </a:extLst>
        </xdr:cNvPr>
        <xdr:cNvCxnSpPr/>
      </xdr:nvCxnSpPr>
      <xdr:spPr>
        <a:xfrm>
          <a:off x="1158875" y="558800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textlink="">
      <xdr:nvSpPr>
        <xdr:cNvPr id="57" name="テキスト ボックス 56">
          <a:extLst>
            <a:ext uri="{FF2B5EF4-FFF2-40B4-BE49-F238E27FC236}">
              <a16:creationId xmlns:a16="http://schemas.microsoft.com/office/drawing/2014/main" id="{23E8483B-E99A-454C-86D0-34AA198F3992}"/>
            </a:ext>
          </a:extLst>
        </xdr:cNvPr>
        <xdr:cNvSpPr txBox="1"/>
      </xdr:nvSpPr>
      <xdr:spPr>
        <a:xfrm>
          <a:off x="789956" y="55037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58" name="直線コネクタ 57">
          <a:extLst>
            <a:ext uri="{FF2B5EF4-FFF2-40B4-BE49-F238E27FC236}">
              <a16:creationId xmlns:a16="http://schemas.microsoft.com/office/drawing/2014/main" id="{D25CF18A-7D53-4B9C-8145-A79EB9FC8E7E}"/>
            </a:ext>
          </a:extLst>
        </xdr:cNvPr>
        <xdr:cNvCxnSpPr/>
      </xdr:nvCxnSpPr>
      <xdr:spPr>
        <a:xfrm>
          <a:off x="1158875" y="518795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textlink="">
      <xdr:nvSpPr>
        <xdr:cNvPr id="59" name="テキスト ボックス 58">
          <a:extLst>
            <a:ext uri="{FF2B5EF4-FFF2-40B4-BE49-F238E27FC236}">
              <a16:creationId xmlns:a16="http://schemas.microsoft.com/office/drawing/2014/main" id="{C90352A0-2B71-4F81-9965-F5FC84239C62}"/>
            </a:ext>
          </a:extLst>
        </xdr:cNvPr>
        <xdr:cNvSpPr txBox="1"/>
      </xdr:nvSpPr>
      <xdr:spPr>
        <a:xfrm>
          <a:off x="789956" y="50941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0" name="直線コネクタ 59">
          <a:extLst>
            <a:ext uri="{FF2B5EF4-FFF2-40B4-BE49-F238E27FC236}">
              <a16:creationId xmlns:a16="http://schemas.microsoft.com/office/drawing/2014/main" id="{670B3DE6-F945-46A9-9F72-D27AAEB93158}"/>
            </a:ext>
          </a:extLst>
        </xdr:cNvPr>
        <xdr:cNvCxnSpPr/>
      </xdr:nvCxnSpPr>
      <xdr:spPr>
        <a:xfrm>
          <a:off x="1158875" y="476885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textlink="">
      <xdr:nvSpPr>
        <xdr:cNvPr id="61" name="テキスト ボックス 60">
          <a:extLst>
            <a:ext uri="{FF2B5EF4-FFF2-40B4-BE49-F238E27FC236}">
              <a16:creationId xmlns:a16="http://schemas.microsoft.com/office/drawing/2014/main" id="{2D8AC45E-E65D-46F5-81CE-A8DA7DF4FF69}"/>
            </a:ext>
          </a:extLst>
        </xdr:cNvPr>
        <xdr:cNvSpPr txBox="1"/>
      </xdr:nvSpPr>
      <xdr:spPr>
        <a:xfrm>
          <a:off x="789956" y="46845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textlink="">
      <xdr:nvSpPr>
        <xdr:cNvPr id="62" name="有形固定資産減価償却率グラフ枠">
          <a:extLst>
            <a:ext uri="{FF2B5EF4-FFF2-40B4-BE49-F238E27FC236}">
              <a16:creationId xmlns:a16="http://schemas.microsoft.com/office/drawing/2014/main" id="{A37EA015-065B-4556-B25D-1161C768D3AE}"/>
            </a:ext>
          </a:extLst>
        </xdr:cNvPr>
        <xdr:cNvSpPr/>
      </xdr:nvSpPr>
      <xdr:spPr>
        <a:xfrm>
          <a:off x="1158875" y="4768850"/>
          <a:ext cx="381952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105918</xdr:rowOff>
    </xdr:from>
    <xdr:to>
      <xdr:col>23</xdr:col>
      <xdr:colOff>85090</xdr:colOff>
      <xdr:row>33</xdr:row>
      <xdr:rowOff>41402</xdr:rowOff>
    </xdr:to>
    <xdr:cxnSp macro="">
      <xdr:nvCxnSpPr>
        <xdr:cNvPr id="63" name="直線コネクタ 62">
          <a:extLst>
            <a:ext uri="{FF2B5EF4-FFF2-40B4-BE49-F238E27FC236}">
              <a16:creationId xmlns:a16="http://schemas.microsoft.com/office/drawing/2014/main" id="{B4F39C76-FB53-4144-AFAE-45FBBB35C519}"/>
            </a:ext>
          </a:extLst>
        </xdr:cNvPr>
        <xdr:cNvCxnSpPr/>
      </xdr:nvCxnSpPr>
      <xdr:spPr>
        <a:xfrm flipV="1">
          <a:off x="4306570" y="5131943"/>
          <a:ext cx="1270" cy="10753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45229</xdr:rowOff>
    </xdr:from>
    <xdr:ext cx="405111" cy="259045"/>
    <xdr:sp textlink="">
      <xdr:nvSpPr>
        <xdr:cNvPr id="64" name="有形固定資産減価償却率最小値テキスト">
          <a:extLst>
            <a:ext uri="{FF2B5EF4-FFF2-40B4-BE49-F238E27FC236}">
              <a16:creationId xmlns:a16="http://schemas.microsoft.com/office/drawing/2014/main" id="{E2BFF193-F886-4628-8C77-8C4B868E9CEC}"/>
            </a:ext>
          </a:extLst>
        </xdr:cNvPr>
        <xdr:cNvSpPr txBox="1"/>
      </xdr:nvSpPr>
      <xdr:spPr>
        <a:xfrm>
          <a:off x="4359275" y="62110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41402</xdr:rowOff>
    </xdr:from>
    <xdr:to>
      <xdr:col>23</xdr:col>
      <xdr:colOff>174625</xdr:colOff>
      <xdr:row>33</xdr:row>
      <xdr:rowOff>41402</xdr:rowOff>
    </xdr:to>
    <xdr:cxnSp macro="">
      <xdr:nvCxnSpPr>
        <xdr:cNvPr id="65" name="直線コネクタ 64">
          <a:extLst>
            <a:ext uri="{FF2B5EF4-FFF2-40B4-BE49-F238E27FC236}">
              <a16:creationId xmlns:a16="http://schemas.microsoft.com/office/drawing/2014/main" id="{76A18EDA-E80E-4676-8C42-DDDC115A12A0}"/>
            </a:ext>
          </a:extLst>
        </xdr:cNvPr>
        <xdr:cNvCxnSpPr/>
      </xdr:nvCxnSpPr>
      <xdr:spPr>
        <a:xfrm>
          <a:off x="4216400" y="6207252"/>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52595</xdr:rowOff>
    </xdr:from>
    <xdr:ext cx="405111" cy="259045"/>
    <xdr:sp textlink="">
      <xdr:nvSpPr>
        <xdr:cNvPr id="66" name="有形固定資産減価償却率最大値テキスト">
          <a:extLst>
            <a:ext uri="{FF2B5EF4-FFF2-40B4-BE49-F238E27FC236}">
              <a16:creationId xmlns:a16="http://schemas.microsoft.com/office/drawing/2014/main" id="{2223345D-6861-4888-98AB-F5C1A5BC80B6}"/>
            </a:ext>
          </a:extLst>
        </xdr:cNvPr>
        <xdr:cNvSpPr txBox="1"/>
      </xdr:nvSpPr>
      <xdr:spPr>
        <a:xfrm>
          <a:off x="4359275" y="49166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105918</xdr:rowOff>
    </xdr:from>
    <xdr:to>
      <xdr:col>23</xdr:col>
      <xdr:colOff>174625</xdr:colOff>
      <xdr:row>26</xdr:row>
      <xdr:rowOff>105918</xdr:rowOff>
    </xdr:to>
    <xdr:cxnSp macro="">
      <xdr:nvCxnSpPr>
        <xdr:cNvPr id="67" name="直線コネクタ 66">
          <a:extLst>
            <a:ext uri="{FF2B5EF4-FFF2-40B4-BE49-F238E27FC236}">
              <a16:creationId xmlns:a16="http://schemas.microsoft.com/office/drawing/2014/main" id="{0CA481D2-08CD-46E0-99D3-75D1EF8296B3}"/>
            </a:ext>
          </a:extLst>
        </xdr:cNvPr>
        <xdr:cNvCxnSpPr/>
      </xdr:nvCxnSpPr>
      <xdr:spPr>
        <a:xfrm>
          <a:off x="4216400" y="5131943"/>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6240</xdr:rowOff>
    </xdr:from>
    <xdr:ext cx="405111" cy="259045"/>
    <xdr:sp textlink="">
      <xdr:nvSpPr>
        <xdr:cNvPr id="68" name="有形固定資産減価償却率平均値テキスト">
          <a:extLst>
            <a:ext uri="{FF2B5EF4-FFF2-40B4-BE49-F238E27FC236}">
              <a16:creationId xmlns:a16="http://schemas.microsoft.com/office/drawing/2014/main" id="{8ABE080A-CB7E-4C10-AB71-E2435295C761}"/>
            </a:ext>
          </a:extLst>
        </xdr:cNvPr>
        <xdr:cNvSpPr txBox="1"/>
      </xdr:nvSpPr>
      <xdr:spPr>
        <a:xfrm>
          <a:off x="4359275" y="568631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27813</xdr:rowOff>
    </xdr:from>
    <xdr:to>
      <xdr:col>23</xdr:col>
      <xdr:colOff>136525</xdr:colOff>
      <xdr:row>30</xdr:row>
      <xdr:rowOff>129413</xdr:rowOff>
    </xdr:to>
    <xdr:sp textlink="">
      <xdr:nvSpPr>
        <xdr:cNvPr id="69" name="フローチャート: 判断 68">
          <a:extLst>
            <a:ext uri="{FF2B5EF4-FFF2-40B4-BE49-F238E27FC236}">
              <a16:creationId xmlns:a16="http://schemas.microsoft.com/office/drawing/2014/main" id="{692711D0-63C0-4257-B570-25413105B47A}"/>
            </a:ext>
          </a:extLst>
        </xdr:cNvPr>
        <xdr:cNvSpPr/>
      </xdr:nvSpPr>
      <xdr:spPr>
        <a:xfrm>
          <a:off x="4254500" y="5707888"/>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1905</xdr:rowOff>
    </xdr:from>
    <xdr:to>
      <xdr:col>19</xdr:col>
      <xdr:colOff>187325</xdr:colOff>
      <xdr:row>30</xdr:row>
      <xdr:rowOff>103505</xdr:rowOff>
    </xdr:to>
    <xdr:sp textlink="">
      <xdr:nvSpPr>
        <xdr:cNvPr id="70" name="フローチャート: 判断 69">
          <a:extLst>
            <a:ext uri="{FF2B5EF4-FFF2-40B4-BE49-F238E27FC236}">
              <a16:creationId xmlns:a16="http://schemas.microsoft.com/office/drawing/2014/main" id="{0901DD4C-42DF-41C0-BB87-B31966460180}"/>
            </a:ext>
          </a:extLst>
        </xdr:cNvPr>
        <xdr:cNvSpPr/>
      </xdr:nvSpPr>
      <xdr:spPr>
        <a:xfrm>
          <a:off x="3616325" y="567880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4064</xdr:rowOff>
    </xdr:from>
    <xdr:to>
      <xdr:col>15</xdr:col>
      <xdr:colOff>187325</xdr:colOff>
      <xdr:row>30</xdr:row>
      <xdr:rowOff>105664</xdr:rowOff>
    </xdr:to>
    <xdr:sp textlink="">
      <xdr:nvSpPr>
        <xdr:cNvPr id="71" name="フローチャート: 判断 70">
          <a:extLst>
            <a:ext uri="{FF2B5EF4-FFF2-40B4-BE49-F238E27FC236}">
              <a16:creationId xmlns:a16="http://schemas.microsoft.com/office/drawing/2014/main" id="{909DAC7C-F495-4241-A9F2-2898C81CB7E0}"/>
            </a:ext>
          </a:extLst>
        </xdr:cNvPr>
        <xdr:cNvSpPr/>
      </xdr:nvSpPr>
      <xdr:spPr>
        <a:xfrm>
          <a:off x="2930525" y="568413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156083</xdr:rowOff>
    </xdr:from>
    <xdr:to>
      <xdr:col>11</xdr:col>
      <xdr:colOff>187325</xdr:colOff>
      <xdr:row>30</xdr:row>
      <xdr:rowOff>86233</xdr:rowOff>
    </xdr:to>
    <xdr:sp textlink="">
      <xdr:nvSpPr>
        <xdr:cNvPr id="72" name="フローチャート: 判断 71">
          <a:extLst>
            <a:ext uri="{FF2B5EF4-FFF2-40B4-BE49-F238E27FC236}">
              <a16:creationId xmlns:a16="http://schemas.microsoft.com/office/drawing/2014/main" id="{90050E8E-227C-4704-A761-6921ACC1B360}"/>
            </a:ext>
          </a:extLst>
        </xdr:cNvPr>
        <xdr:cNvSpPr/>
      </xdr:nvSpPr>
      <xdr:spPr>
        <a:xfrm>
          <a:off x="2244725" y="5674233"/>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108585</xdr:rowOff>
    </xdr:from>
    <xdr:to>
      <xdr:col>7</xdr:col>
      <xdr:colOff>187325</xdr:colOff>
      <xdr:row>30</xdr:row>
      <xdr:rowOff>38735</xdr:rowOff>
    </xdr:to>
    <xdr:sp textlink="">
      <xdr:nvSpPr>
        <xdr:cNvPr id="73" name="フローチャート: 判断 72">
          <a:extLst>
            <a:ext uri="{FF2B5EF4-FFF2-40B4-BE49-F238E27FC236}">
              <a16:creationId xmlns:a16="http://schemas.microsoft.com/office/drawing/2014/main" id="{A00182DB-6088-44F5-AFE1-B7DE0A98239F}"/>
            </a:ext>
          </a:extLst>
        </xdr:cNvPr>
        <xdr:cNvSpPr/>
      </xdr:nvSpPr>
      <xdr:spPr>
        <a:xfrm>
          <a:off x="1558925" y="562038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textlink="">
      <xdr:nvSpPr>
        <xdr:cNvPr id="74" name="テキスト ボックス 73">
          <a:extLst>
            <a:ext uri="{FF2B5EF4-FFF2-40B4-BE49-F238E27FC236}">
              <a16:creationId xmlns:a16="http://schemas.microsoft.com/office/drawing/2014/main" id="{6A9EBEAC-C6A1-4EEE-A567-E14E5773316A}"/>
            </a:ext>
          </a:extLst>
        </xdr:cNvPr>
        <xdr:cNvSpPr txBox="1"/>
      </xdr:nvSpPr>
      <xdr:spPr>
        <a:xfrm>
          <a:off x="4149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textlink="">
      <xdr:nvSpPr>
        <xdr:cNvPr id="75" name="テキスト ボックス 74">
          <a:extLst>
            <a:ext uri="{FF2B5EF4-FFF2-40B4-BE49-F238E27FC236}">
              <a16:creationId xmlns:a16="http://schemas.microsoft.com/office/drawing/2014/main" id="{101D2B19-8532-4F82-BE37-73F04BB19633}"/>
            </a:ext>
          </a:extLst>
        </xdr:cNvPr>
        <xdr:cNvSpPr txBox="1"/>
      </xdr:nvSpPr>
      <xdr:spPr>
        <a:xfrm>
          <a:off x="35115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textlink="">
      <xdr:nvSpPr>
        <xdr:cNvPr id="76" name="テキスト ボックス 75">
          <a:extLst>
            <a:ext uri="{FF2B5EF4-FFF2-40B4-BE49-F238E27FC236}">
              <a16:creationId xmlns:a16="http://schemas.microsoft.com/office/drawing/2014/main" id="{71970EDA-E861-4126-9704-1D179C51B43D}"/>
            </a:ext>
          </a:extLst>
        </xdr:cNvPr>
        <xdr:cNvSpPr txBox="1"/>
      </xdr:nvSpPr>
      <xdr:spPr>
        <a:xfrm>
          <a:off x="28257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textlink="">
      <xdr:nvSpPr>
        <xdr:cNvPr id="77" name="テキスト ボックス 76">
          <a:extLst>
            <a:ext uri="{FF2B5EF4-FFF2-40B4-BE49-F238E27FC236}">
              <a16:creationId xmlns:a16="http://schemas.microsoft.com/office/drawing/2014/main" id="{E0FE61D6-CC60-4637-8E75-337B33E3A227}"/>
            </a:ext>
          </a:extLst>
        </xdr:cNvPr>
        <xdr:cNvSpPr txBox="1"/>
      </xdr:nvSpPr>
      <xdr:spPr>
        <a:xfrm>
          <a:off x="21399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textlink="">
      <xdr:nvSpPr>
        <xdr:cNvPr id="78" name="テキスト ボックス 77">
          <a:extLst>
            <a:ext uri="{FF2B5EF4-FFF2-40B4-BE49-F238E27FC236}">
              <a16:creationId xmlns:a16="http://schemas.microsoft.com/office/drawing/2014/main" id="{A0FFBF48-E956-4AB3-8257-29FEF9F71476}"/>
            </a:ext>
          </a:extLst>
        </xdr:cNvPr>
        <xdr:cNvSpPr txBox="1"/>
      </xdr:nvSpPr>
      <xdr:spPr>
        <a:xfrm>
          <a:off x="14541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28</xdr:row>
      <xdr:rowOff>111633</xdr:rowOff>
    </xdr:from>
    <xdr:to>
      <xdr:col>23</xdr:col>
      <xdr:colOff>136525</xdr:colOff>
      <xdr:row>29</xdr:row>
      <xdr:rowOff>41783</xdr:rowOff>
    </xdr:to>
    <xdr:sp textlink="">
      <xdr:nvSpPr>
        <xdr:cNvPr id="79" name="楕円 78">
          <a:extLst>
            <a:ext uri="{FF2B5EF4-FFF2-40B4-BE49-F238E27FC236}">
              <a16:creationId xmlns:a16="http://schemas.microsoft.com/office/drawing/2014/main" id="{80459F44-69B4-4B08-B0D6-518A996B3E59}"/>
            </a:ext>
          </a:extLst>
        </xdr:cNvPr>
        <xdr:cNvSpPr/>
      </xdr:nvSpPr>
      <xdr:spPr>
        <a:xfrm>
          <a:off x="4254500" y="546468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27</xdr:row>
      <xdr:rowOff>134510</xdr:rowOff>
    </xdr:from>
    <xdr:ext cx="405111" cy="259045"/>
    <xdr:sp textlink="">
      <xdr:nvSpPr>
        <xdr:cNvPr id="80" name="有形固定資産減価償却率該当値テキスト">
          <a:extLst>
            <a:ext uri="{FF2B5EF4-FFF2-40B4-BE49-F238E27FC236}">
              <a16:creationId xmlns:a16="http://schemas.microsoft.com/office/drawing/2014/main" id="{7A69BC08-7EA2-478F-9145-C59BDAA8A3D1}"/>
            </a:ext>
          </a:extLst>
        </xdr:cNvPr>
        <xdr:cNvSpPr txBox="1"/>
      </xdr:nvSpPr>
      <xdr:spPr>
        <a:xfrm>
          <a:off x="4359275" y="53256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28</xdr:row>
      <xdr:rowOff>92202</xdr:rowOff>
    </xdr:from>
    <xdr:to>
      <xdr:col>19</xdr:col>
      <xdr:colOff>187325</xdr:colOff>
      <xdr:row>29</xdr:row>
      <xdr:rowOff>22352</xdr:rowOff>
    </xdr:to>
    <xdr:sp textlink="">
      <xdr:nvSpPr>
        <xdr:cNvPr id="81" name="楕円 80">
          <a:extLst>
            <a:ext uri="{FF2B5EF4-FFF2-40B4-BE49-F238E27FC236}">
              <a16:creationId xmlns:a16="http://schemas.microsoft.com/office/drawing/2014/main" id="{DAF32A78-8ED2-4678-BD37-EB04594A4258}"/>
            </a:ext>
          </a:extLst>
        </xdr:cNvPr>
        <xdr:cNvSpPr/>
      </xdr:nvSpPr>
      <xdr:spPr>
        <a:xfrm>
          <a:off x="3616325" y="544525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28</xdr:row>
      <xdr:rowOff>143002</xdr:rowOff>
    </xdr:from>
    <xdr:to>
      <xdr:col>23</xdr:col>
      <xdr:colOff>85725</xdr:colOff>
      <xdr:row>28</xdr:row>
      <xdr:rowOff>162433</xdr:rowOff>
    </xdr:to>
    <xdr:cxnSp macro="">
      <xdr:nvCxnSpPr>
        <xdr:cNvPr id="82" name="直線コネクタ 81">
          <a:extLst>
            <a:ext uri="{FF2B5EF4-FFF2-40B4-BE49-F238E27FC236}">
              <a16:creationId xmlns:a16="http://schemas.microsoft.com/office/drawing/2014/main" id="{62EEAEE8-DE59-4BE3-8619-DA7ACDC8E766}"/>
            </a:ext>
          </a:extLst>
        </xdr:cNvPr>
        <xdr:cNvCxnSpPr/>
      </xdr:nvCxnSpPr>
      <xdr:spPr>
        <a:xfrm>
          <a:off x="3673475" y="5492877"/>
          <a:ext cx="628650" cy="19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28</xdr:row>
      <xdr:rowOff>68453</xdr:rowOff>
    </xdr:from>
    <xdr:to>
      <xdr:col>15</xdr:col>
      <xdr:colOff>187325</xdr:colOff>
      <xdr:row>28</xdr:row>
      <xdr:rowOff>170053</xdr:rowOff>
    </xdr:to>
    <xdr:sp textlink="">
      <xdr:nvSpPr>
        <xdr:cNvPr id="83" name="楕円 82">
          <a:extLst>
            <a:ext uri="{FF2B5EF4-FFF2-40B4-BE49-F238E27FC236}">
              <a16:creationId xmlns:a16="http://schemas.microsoft.com/office/drawing/2014/main" id="{79423EF8-F3F3-4667-B3F1-CCC0C4C364DF}"/>
            </a:ext>
          </a:extLst>
        </xdr:cNvPr>
        <xdr:cNvSpPr/>
      </xdr:nvSpPr>
      <xdr:spPr>
        <a:xfrm>
          <a:off x="2930525" y="5418328"/>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28</xdr:row>
      <xdr:rowOff>119253</xdr:rowOff>
    </xdr:from>
    <xdr:to>
      <xdr:col>19</xdr:col>
      <xdr:colOff>136525</xdr:colOff>
      <xdr:row>28</xdr:row>
      <xdr:rowOff>143002</xdr:rowOff>
    </xdr:to>
    <xdr:cxnSp macro="">
      <xdr:nvCxnSpPr>
        <xdr:cNvPr id="84" name="直線コネクタ 83">
          <a:extLst>
            <a:ext uri="{FF2B5EF4-FFF2-40B4-BE49-F238E27FC236}">
              <a16:creationId xmlns:a16="http://schemas.microsoft.com/office/drawing/2014/main" id="{1266D837-278E-4396-94E1-2B50C4B3C664}"/>
            </a:ext>
          </a:extLst>
        </xdr:cNvPr>
        <xdr:cNvCxnSpPr/>
      </xdr:nvCxnSpPr>
      <xdr:spPr>
        <a:xfrm>
          <a:off x="2987675" y="5475478"/>
          <a:ext cx="685800" cy="173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28</xdr:row>
      <xdr:rowOff>31750</xdr:rowOff>
    </xdr:from>
    <xdr:to>
      <xdr:col>11</xdr:col>
      <xdr:colOff>187325</xdr:colOff>
      <xdr:row>28</xdr:row>
      <xdr:rowOff>133350</xdr:rowOff>
    </xdr:to>
    <xdr:sp textlink="">
      <xdr:nvSpPr>
        <xdr:cNvPr id="85" name="楕円 84">
          <a:extLst>
            <a:ext uri="{FF2B5EF4-FFF2-40B4-BE49-F238E27FC236}">
              <a16:creationId xmlns:a16="http://schemas.microsoft.com/office/drawing/2014/main" id="{20F75065-7851-4C1F-A7EE-0602E837C8B6}"/>
            </a:ext>
          </a:extLst>
        </xdr:cNvPr>
        <xdr:cNvSpPr/>
      </xdr:nvSpPr>
      <xdr:spPr>
        <a:xfrm>
          <a:off x="2244725" y="538162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28</xdr:row>
      <xdr:rowOff>82550</xdr:rowOff>
    </xdr:from>
    <xdr:to>
      <xdr:col>15</xdr:col>
      <xdr:colOff>136525</xdr:colOff>
      <xdr:row>28</xdr:row>
      <xdr:rowOff>119253</xdr:rowOff>
    </xdr:to>
    <xdr:cxnSp macro="">
      <xdr:nvCxnSpPr>
        <xdr:cNvPr id="86" name="直線コネクタ 85">
          <a:extLst>
            <a:ext uri="{FF2B5EF4-FFF2-40B4-BE49-F238E27FC236}">
              <a16:creationId xmlns:a16="http://schemas.microsoft.com/office/drawing/2014/main" id="{4CBE9B7D-A266-46F8-8726-444361AC5169}"/>
            </a:ext>
          </a:extLst>
        </xdr:cNvPr>
        <xdr:cNvCxnSpPr/>
      </xdr:nvCxnSpPr>
      <xdr:spPr>
        <a:xfrm>
          <a:off x="2301875" y="5438775"/>
          <a:ext cx="685800" cy="367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27</xdr:row>
      <xdr:rowOff>170815</xdr:rowOff>
    </xdr:from>
    <xdr:to>
      <xdr:col>7</xdr:col>
      <xdr:colOff>187325</xdr:colOff>
      <xdr:row>28</xdr:row>
      <xdr:rowOff>100965</xdr:rowOff>
    </xdr:to>
    <xdr:sp textlink="">
      <xdr:nvSpPr>
        <xdr:cNvPr id="87" name="楕円 86">
          <a:extLst>
            <a:ext uri="{FF2B5EF4-FFF2-40B4-BE49-F238E27FC236}">
              <a16:creationId xmlns:a16="http://schemas.microsoft.com/office/drawing/2014/main" id="{3E2F0EF7-AABA-43F6-B675-86C9CBDFCA25}"/>
            </a:ext>
          </a:extLst>
        </xdr:cNvPr>
        <xdr:cNvSpPr/>
      </xdr:nvSpPr>
      <xdr:spPr>
        <a:xfrm>
          <a:off x="1558925" y="535241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28</xdr:row>
      <xdr:rowOff>50165</xdr:rowOff>
    </xdr:from>
    <xdr:to>
      <xdr:col>11</xdr:col>
      <xdr:colOff>136525</xdr:colOff>
      <xdr:row>28</xdr:row>
      <xdr:rowOff>82550</xdr:rowOff>
    </xdr:to>
    <xdr:cxnSp macro="">
      <xdr:nvCxnSpPr>
        <xdr:cNvPr id="88" name="直線コネクタ 87">
          <a:extLst>
            <a:ext uri="{FF2B5EF4-FFF2-40B4-BE49-F238E27FC236}">
              <a16:creationId xmlns:a16="http://schemas.microsoft.com/office/drawing/2014/main" id="{5269CD4B-2A33-45EB-AF25-71E04EF15E7B}"/>
            </a:ext>
          </a:extLst>
        </xdr:cNvPr>
        <xdr:cNvCxnSpPr/>
      </xdr:nvCxnSpPr>
      <xdr:spPr>
        <a:xfrm>
          <a:off x="1616075" y="5400040"/>
          <a:ext cx="685800" cy="38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94632</xdr:rowOff>
    </xdr:from>
    <xdr:ext cx="405111" cy="259045"/>
    <xdr:sp textlink="">
      <xdr:nvSpPr>
        <xdr:cNvPr id="89" name="n_1aveValue有形固定資産減価償却率">
          <a:extLst>
            <a:ext uri="{FF2B5EF4-FFF2-40B4-BE49-F238E27FC236}">
              <a16:creationId xmlns:a16="http://schemas.microsoft.com/office/drawing/2014/main" id="{C2EF02D2-A15C-4467-96BA-5595947C7FB2}"/>
            </a:ext>
          </a:extLst>
        </xdr:cNvPr>
        <xdr:cNvSpPr txBox="1"/>
      </xdr:nvSpPr>
      <xdr:spPr>
        <a:xfrm>
          <a:off x="3474094" y="5771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96791</xdr:rowOff>
    </xdr:from>
    <xdr:ext cx="405111" cy="259045"/>
    <xdr:sp textlink="">
      <xdr:nvSpPr>
        <xdr:cNvPr id="90" name="n_2aveValue有形固定資産減価償却率">
          <a:extLst>
            <a:ext uri="{FF2B5EF4-FFF2-40B4-BE49-F238E27FC236}">
              <a16:creationId xmlns:a16="http://schemas.microsoft.com/office/drawing/2014/main" id="{B424917F-F404-431B-BF88-5677AB82FB64}"/>
            </a:ext>
          </a:extLst>
        </xdr:cNvPr>
        <xdr:cNvSpPr txBox="1"/>
      </xdr:nvSpPr>
      <xdr:spPr>
        <a:xfrm>
          <a:off x="2797819" y="5773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77360</xdr:rowOff>
    </xdr:from>
    <xdr:ext cx="405111" cy="259045"/>
    <xdr:sp textlink="">
      <xdr:nvSpPr>
        <xdr:cNvPr id="91" name="n_3aveValue有形固定資産減価償却率">
          <a:extLst>
            <a:ext uri="{FF2B5EF4-FFF2-40B4-BE49-F238E27FC236}">
              <a16:creationId xmlns:a16="http://schemas.microsoft.com/office/drawing/2014/main" id="{E862C580-A1F2-48CD-86C6-7BB161B0278E}"/>
            </a:ext>
          </a:extLst>
        </xdr:cNvPr>
        <xdr:cNvSpPr txBox="1"/>
      </xdr:nvSpPr>
      <xdr:spPr>
        <a:xfrm>
          <a:off x="2112019" y="57542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29862</xdr:rowOff>
    </xdr:from>
    <xdr:ext cx="405111" cy="259045"/>
    <xdr:sp textlink="">
      <xdr:nvSpPr>
        <xdr:cNvPr id="92" name="n_4aveValue有形固定資産減価償却率">
          <a:extLst>
            <a:ext uri="{FF2B5EF4-FFF2-40B4-BE49-F238E27FC236}">
              <a16:creationId xmlns:a16="http://schemas.microsoft.com/office/drawing/2014/main" id="{3B0A2DB3-A9F7-4D08-9D68-F8C2A3864E85}"/>
            </a:ext>
          </a:extLst>
        </xdr:cNvPr>
        <xdr:cNvSpPr txBox="1"/>
      </xdr:nvSpPr>
      <xdr:spPr>
        <a:xfrm>
          <a:off x="1426219" y="5703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27</xdr:row>
      <xdr:rowOff>38879</xdr:rowOff>
    </xdr:from>
    <xdr:ext cx="405111" cy="259045"/>
    <xdr:sp textlink="">
      <xdr:nvSpPr>
        <xdr:cNvPr id="93" name="n_1mainValue有形固定資産減価償却率">
          <a:extLst>
            <a:ext uri="{FF2B5EF4-FFF2-40B4-BE49-F238E27FC236}">
              <a16:creationId xmlns:a16="http://schemas.microsoft.com/office/drawing/2014/main" id="{90EA34AB-A7E4-47B9-AEE8-C330711667D2}"/>
            </a:ext>
          </a:extLst>
        </xdr:cNvPr>
        <xdr:cNvSpPr txBox="1"/>
      </xdr:nvSpPr>
      <xdr:spPr>
        <a:xfrm>
          <a:off x="3474094" y="52300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15130</xdr:rowOff>
    </xdr:from>
    <xdr:ext cx="405111" cy="259045"/>
    <xdr:sp textlink="">
      <xdr:nvSpPr>
        <xdr:cNvPr id="94" name="n_2mainValue有形固定資産減価償却率">
          <a:extLst>
            <a:ext uri="{FF2B5EF4-FFF2-40B4-BE49-F238E27FC236}">
              <a16:creationId xmlns:a16="http://schemas.microsoft.com/office/drawing/2014/main" id="{20334A40-480D-40FC-B3C3-0E390739DAEF}"/>
            </a:ext>
          </a:extLst>
        </xdr:cNvPr>
        <xdr:cNvSpPr txBox="1"/>
      </xdr:nvSpPr>
      <xdr:spPr>
        <a:xfrm>
          <a:off x="2797819" y="52030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26</xdr:row>
      <xdr:rowOff>149877</xdr:rowOff>
    </xdr:from>
    <xdr:ext cx="405111" cy="259045"/>
    <xdr:sp textlink="">
      <xdr:nvSpPr>
        <xdr:cNvPr id="95" name="n_3mainValue有形固定資産減価償却率">
          <a:extLst>
            <a:ext uri="{FF2B5EF4-FFF2-40B4-BE49-F238E27FC236}">
              <a16:creationId xmlns:a16="http://schemas.microsoft.com/office/drawing/2014/main" id="{F3AD947A-AE4A-42F9-9787-483E91D2D502}"/>
            </a:ext>
          </a:extLst>
        </xdr:cNvPr>
        <xdr:cNvSpPr txBox="1"/>
      </xdr:nvSpPr>
      <xdr:spPr>
        <a:xfrm>
          <a:off x="2112019" y="5179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26</xdr:row>
      <xdr:rowOff>117492</xdr:rowOff>
    </xdr:from>
    <xdr:ext cx="405111" cy="259045"/>
    <xdr:sp textlink="">
      <xdr:nvSpPr>
        <xdr:cNvPr id="96" name="n_4mainValue有形固定資産減価償却率">
          <a:extLst>
            <a:ext uri="{FF2B5EF4-FFF2-40B4-BE49-F238E27FC236}">
              <a16:creationId xmlns:a16="http://schemas.microsoft.com/office/drawing/2014/main" id="{2B1902F8-8448-410F-AB8D-5D4E58FC7F46}"/>
            </a:ext>
          </a:extLst>
        </xdr:cNvPr>
        <xdr:cNvSpPr txBox="1"/>
      </xdr:nvSpPr>
      <xdr:spPr>
        <a:xfrm>
          <a:off x="1426219" y="5149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textlink="">
      <xdr:nvSpPr>
        <xdr:cNvPr id="97" name="正方形/長方形 96">
          <a:extLst>
            <a:ext uri="{FF2B5EF4-FFF2-40B4-BE49-F238E27FC236}">
              <a16:creationId xmlns:a16="http://schemas.microsoft.com/office/drawing/2014/main" id="{7AAEC231-2028-4C1D-A0D3-EE25A25DF7C1}"/>
            </a:ext>
          </a:extLst>
        </xdr:cNvPr>
        <xdr:cNvSpPr/>
      </xdr:nvSpPr>
      <xdr:spPr>
        <a:xfrm>
          <a:off x="10198100" y="4092575"/>
          <a:ext cx="380047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textlink="">
      <xdr:nvSpPr>
        <xdr:cNvPr id="98" name="正方形/長方形 97">
          <a:extLst>
            <a:ext uri="{FF2B5EF4-FFF2-40B4-BE49-F238E27FC236}">
              <a16:creationId xmlns:a16="http://schemas.microsoft.com/office/drawing/2014/main" id="{0DA26204-7C86-485E-9618-0CC6E59AB582}"/>
            </a:ext>
          </a:extLst>
        </xdr:cNvPr>
        <xdr:cNvSpPr/>
      </xdr:nvSpPr>
      <xdr:spPr>
        <a:xfrm>
          <a:off x="11154043" y="4465892"/>
          <a:ext cx="942439"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textlink="">
      <xdr:nvSpPr>
        <xdr:cNvPr id="99" name="正方形/長方形 98">
          <a:extLst>
            <a:ext uri="{FF2B5EF4-FFF2-40B4-BE49-F238E27FC236}">
              <a16:creationId xmlns:a16="http://schemas.microsoft.com/office/drawing/2014/main" id="{19653B58-3281-4AD6-9031-2CF4B8245DB5}"/>
            </a:ext>
          </a:extLst>
        </xdr:cNvPr>
        <xdr:cNvSpPr/>
      </xdr:nvSpPr>
      <xdr:spPr>
        <a:xfrm>
          <a:off x="12446540" y="4449221"/>
          <a:ext cx="862519"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[ 463.9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textlink="">
      <xdr:nvSpPr>
        <xdr:cNvPr id="100" name="正方形/長方形 99">
          <a:extLst>
            <a:ext uri="{FF2B5EF4-FFF2-40B4-BE49-F238E27FC236}">
              <a16:creationId xmlns:a16="http://schemas.microsoft.com/office/drawing/2014/main" id="{B3AE067C-D01C-481E-A416-86E34EAC8206}"/>
            </a:ext>
          </a:extLst>
        </xdr:cNvPr>
        <xdr:cNvSpPr/>
      </xdr:nvSpPr>
      <xdr:spPr>
        <a:xfrm>
          <a:off x="139700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textlink="">
      <xdr:nvSpPr>
        <xdr:cNvPr id="101" name="正方形/長方形 100">
          <a:extLst>
            <a:ext uri="{FF2B5EF4-FFF2-40B4-BE49-F238E27FC236}">
              <a16:creationId xmlns:a16="http://schemas.microsoft.com/office/drawing/2014/main" id="{E08632F0-D710-490C-8DEC-554D593B5411}"/>
            </a:ext>
          </a:extLst>
        </xdr:cNvPr>
        <xdr:cNvSpPr/>
      </xdr:nvSpPr>
      <xdr:spPr>
        <a:xfrm>
          <a:off x="139700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textlink="">
      <xdr:nvSpPr>
        <xdr:cNvPr id="102" name="正方形/長方形 101">
          <a:extLst>
            <a:ext uri="{FF2B5EF4-FFF2-40B4-BE49-F238E27FC236}">
              <a16:creationId xmlns:a16="http://schemas.microsoft.com/office/drawing/2014/main" id="{A825DEC3-BD63-4CC2-B8D0-82EBFCEF58D9}"/>
            </a:ext>
          </a:extLst>
        </xdr:cNvPr>
        <xdr:cNvSpPr/>
      </xdr:nvSpPr>
      <xdr:spPr>
        <a:xfrm>
          <a:off x="153416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textlink="">
      <xdr:nvSpPr>
        <xdr:cNvPr id="103" name="正方形/長方形 102">
          <a:extLst>
            <a:ext uri="{FF2B5EF4-FFF2-40B4-BE49-F238E27FC236}">
              <a16:creationId xmlns:a16="http://schemas.microsoft.com/office/drawing/2014/main" id="{445FB2F9-C3F7-48C3-920A-42E395A103DD}"/>
            </a:ext>
          </a:extLst>
        </xdr:cNvPr>
        <xdr:cNvSpPr/>
      </xdr:nvSpPr>
      <xdr:spPr>
        <a:xfrm>
          <a:off x="153416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textlink="">
      <xdr:nvSpPr>
        <xdr:cNvPr id="104" name="正方形/長方形 103">
          <a:extLst>
            <a:ext uri="{FF2B5EF4-FFF2-40B4-BE49-F238E27FC236}">
              <a16:creationId xmlns:a16="http://schemas.microsoft.com/office/drawing/2014/main" id="{FA915953-A4C3-4FC8-965E-E3B562690586}"/>
            </a:ext>
          </a:extLst>
        </xdr:cNvPr>
        <xdr:cNvSpPr/>
      </xdr:nvSpPr>
      <xdr:spPr>
        <a:xfrm>
          <a:off x="168179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96</xdr:col>
      <xdr:colOff>85725</xdr:colOff>
      <xdr:row>22</xdr:row>
      <xdr:rowOff>28575</xdr:rowOff>
    </xdr:from>
    <xdr:to>
      <xdr:col>104</xdr:col>
      <xdr:colOff>85725</xdr:colOff>
      <xdr:row>23</xdr:row>
      <xdr:rowOff>111125</xdr:rowOff>
    </xdr:to>
    <xdr:sp textlink="">
      <xdr:nvSpPr>
        <xdr:cNvPr id="105" name="正方形/長方形 104">
          <a:extLst>
            <a:ext uri="{FF2B5EF4-FFF2-40B4-BE49-F238E27FC236}">
              <a16:creationId xmlns:a16="http://schemas.microsoft.com/office/drawing/2014/main" id="{F6C2C7A9-FDCF-4E33-B91A-2B0E8BFE3A74}"/>
            </a:ext>
          </a:extLst>
        </xdr:cNvPr>
        <xdr:cNvSpPr/>
      </xdr:nvSpPr>
      <xdr:spPr>
        <a:xfrm>
          <a:off x="168179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textlink="">
      <xdr:nvSpPr>
        <xdr:cNvPr id="106" name="正方形/長方形 105">
          <a:extLst>
            <a:ext uri="{FF2B5EF4-FFF2-40B4-BE49-F238E27FC236}">
              <a16:creationId xmlns:a16="http://schemas.microsoft.com/office/drawing/2014/main" id="{2C3A7F55-488F-4E22-A7CD-BF5A7D026214}"/>
            </a:ext>
          </a:extLst>
        </xdr:cNvPr>
        <xdr:cNvSpPr/>
      </xdr:nvSpPr>
      <xdr:spPr>
        <a:xfrm>
          <a:off x="10198100" y="4768850"/>
          <a:ext cx="380047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textlink="">
      <xdr:nvSpPr>
        <xdr:cNvPr id="107" name="正方形/長方形 106">
          <a:extLst>
            <a:ext uri="{FF2B5EF4-FFF2-40B4-BE49-F238E27FC236}">
              <a16:creationId xmlns:a16="http://schemas.microsoft.com/office/drawing/2014/main" id="{46D09B00-F454-4DC9-9145-9126AA87484C}"/>
            </a:ext>
          </a:extLst>
        </xdr:cNvPr>
        <xdr:cNvSpPr/>
      </xdr:nvSpPr>
      <xdr:spPr>
        <a:xfrm>
          <a:off x="14246225"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textlink="">
      <xdr:nvSpPr>
        <xdr:cNvPr id="108" name="正方形/長方形 107">
          <a:extLst>
            <a:ext uri="{FF2B5EF4-FFF2-40B4-BE49-F238E27FC236}">
              <a16:creationId xmlns:a16="http://schemas.microsoft.com/office/drawing/2014/main" id="{7F908440-245E-452A-BA09-F3229EDCF27D}"/>
            </a:ext>
          </a:extLst>
        </xdr:cNvPr>
        <xdr:cNvSpPr/>
      </xdr:nvSpPr>
      <xdr:spPr>
        <a:xfrm>
          <a:off x="14246225"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textlink="" fLocksText="0">
      <xdr:nvSpPr>
        <xdr:cNvPr id="109" name="テキスト ボックス 108">
          <a:extLst>
            <a:ext uri="{FF2B5EF4-FFF2-40B4-BE49-F238E27FC236}">
              <a16:creationId xmlns:a16="http://schemas.microsoft.com/office/drawing/2014/main" id="{50FE9D40-7E5A-47CF-A251-92FDE78CA804}"/>
            </a:ext>
          </a:extLst>
        </xdr:cNvPr>
        <xdr:cNvSpPr txBox="1"/>
      </xdr:nvSpPr>
      <xdr:spPr>
        <a:xfrm>
          <a:off x="14322425"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普通会計での公債費の構成比は高い状況が続いているが、償還は進んでいるため、地方債残高は年々減少している。将来的な負担は軽減されているが、依然として類似団体平均を上回っているため、今後も地方債の借入額と残高のバランスを見ながら、公債費の抑制に努める。</a:t>
          </a:r>
          <a:endParaRPr lang="ja-JP" altLang="ja-JP">
            <a:effectLst/>
          </a:endParaRPr>
        </a:p>
      </xdr:txBody>
    </xdr:sp>
    <xdr:clientData/>
  </xdr:twoCellAnchor>
  <xdr:oneCellAnchor>
    <xdr:from>
      <xdr:col>57</xdr:col>
      <xdr:colOff>111125</xdr:colOff>
      <xdr:row>23</xdr:row>
      <xdr:rowOff>47625</xdr:rowOff>
    </xdr:from>
    <xdr:ext cx="349839" cy="225703"/>
    <xdr:sp textlink="">
      <xdr:nvSpPr>
        <xdr:cNvPr id="110" name="テキスト ボックス 109">
          <a:extLst>
            <a:ext uri="{FF2B5EF4-FFF2-40B4-BE49-F238E27FC236}">
              <a16:creationId xmlns:a16="http://schemas.microsoft.com/office/drawing/2014/main" id="{5831911F-CFEB-4FD7-B51E-09D9F4232229}"/>
            </a:ext>
          </a:extLst>
        </xdr:cNvPr>
        <xdr:cNvSpPr txBox="1"/>
      </xdr:nvSpPr>
      <xdr:spPr>
        <a:xfrm>
          <a:off x="101600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1" name="直線コネクタ 110">
          <a:extLst>
            <a:ext uri="{FF2B5EF4-FFF2-40B4-BE49-F238E27FC236}">
              <a16:creationId xmlns:a16="http://schemas.microsoft.com/office/drawing/2014/main" id="{43CEEB6E-052B-4134-8F71-7D543ACDD83A}"/>
            </a:ext>
          </a:extLst>
        </xdr:cNvPr>
        <xdr:cNvCxnSpPr/>
      </xdr:nvCxnSpPr>
      <xdr:spPr>
        <a:xfrm>
          <a:off x="10198100" y="680720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textlink="">
      <xdr:nvSpPr>
        <xdr:cNvPr id="112" name="テキスト ボックス 111">
          <a:extLst>
            <a:ext uri="{FF2B5EF4-FFF2-40B4-BE49-F238E27FC236}">
              <a16:creationId xmlns:a16="http://schemas.microsoft.com/office/drawing/2014/main" id="{686615A8-490B-4ABF-AED6-0196F0FB926A}"/>
            </a:ext>
          </a:extLst>
        </xdr:cNvPr>
        <xdr:cNvSpPr txBox="1"/>
      </xdr:nvSpPr>
      <xdr:spPr>
        <a:xfrm>
          <a:off x="9708926" y="67229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3" name="直線コネクタ 112">
          <a:extLst>
            <a:ext uri="{FF2B5EF4-FFF2-40B4-BE49-F238E27FC236}">
              <a16:creationId xmlns:a16="http://schemas.microsoft.com/office/drawing/2014/main" id="{851F991E-74C6-43F3-8C76-BB0269C16B91}"/>
            </a:ext>
          </a:extLst>
        </xdr:cNvPr>
        <xdr:cNvCxnSpPr/>
      </xdr:nvCxnSpPr>
      <xdr:spPr>
        <a:xfrm>
          <a:off x="10198100" y="6514647"/>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textlink="">
      <xdr:nvSpPr>
        <xdr:cNvPr id="114" name="テキスト ボックス 113">
          <a:extLst>
            <a:ext uri="{FF2B5EF4-FFF2-40B4-BE49-F238E27FC236}">
              <a16:creationId xmlns:a16="http://schemas.microsoft.com/office/drawing/2014/main" id="{D03336DA-692A-4286-BA9E-9F6AD92AB086}"/>
            </a:ext>
          </a:extLst>
        </xdr:cNvPr>
        <xdr:cNvSpPr txBox="1"/>
      </xdr:nvSpPr>
      <xdr:spPr>
        <a:xfrm>
          <a:off x="9708926" y="64303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15" name="直線コネクタ 114">
          <a:extLst>
            <a:ext uri="{FF2B5EF4-FFF2-40B4-BE49-F238E27FC236}">
              <a16:creationId xmlns:a16="http://schemas.microsoft.com/office/drawing/2014/main" id="{F625D2DC-DB5A-4A72-9A62-433A7541689E}"/>
            </a:ext>
          </a:extLst>
        </xdr:cNvPr>
        <xdr:cNvCxnSpPr/>
      </xdr:nvCxnSpPr>
      <xdr:spPr>
        <a:xfrm>
          <a:off x="10198100" y="6231618"/>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textlink="">
      <xdr:nvSpPr>
        <xdr:cNvPr id="116" name="テキスト ボックス 115">
          <a:extLst>
            <a:ext uri="{FF2B5EF4-FFF2-40B4-BE49-F238E27FC236}">
              <a16:creationId xmlns:a16="http://schemas.microsoft.com/office/drawing/2014/main" id="{B4E2CE48-D0EF-4DF2-BA5B-AA850224148A}"/>
            </a:ext>
          </a:extLst>
        </xdr:cNvPr>
        <xdr:cNvSpPr txBox="1"/>
      </xdr:nvSpPr>
      <xdr:spPr>
        <a:xfrm>
          <a:off x="9762011" y="614099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17" name="直線コネクタ 116">
          <a:extLst>
            <a:ext uri="{FF2B5EF4-FFF2-40B4-BE49-F238E27FC236}">
              <a16:creationId xmlns:a16="http://schemas.microsoft.com/office/drawing/2014/main" id="{F5F997F7-A4A9-4FD9-B275-AD9A805B9CE6}"/>
            </a:ext>
          </a:extLst>
        </xdr:cNvPr>
        <xdr:cNvCxnSpPr/>
      </xdr:nvCxnSpPr>
      <xdr:spPr>
        <a:xfrm>
          <a:off x="10198100" y="5942239"/>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textlink="">
      <xdr:nvSpPr>
        <xdr:cNvPr id="118" name="テキスト ボックス 117">
          <a:extLst>
            <a:ext uri="{FF2B5EF4-FFF2-40B4-BE49-F238E27FC236}">
              <a16:creationId xmlns:a16="http://schemas.microsoft.com/office/drawing/2014/main" id="{09F3A279-E919-4D15-AF93-9DBC297F06B6}"/>
            </a:ext>
          </a:extLst>
        </xdr:cNvPr>
        <xdr:cNvSpPr txBox="1"/>
      </xdr:nvSpPr>
      <xdr:spPr>
        <a:xfrm>
          <a:off x="9762011" y="5848438"/>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19" name="直線コネクタ 118">
          <a:extLst>
            <a:ext uri="{FF2B5EF4-FFF2-40B4-BE49-F238E27FC236}">
              <a16:creationId xmlns:a16="http://schemas.microsoft.com/office/drawing/2014/main" id="{7BECDE49-A56F-4A70-8B53-511E4A0AA50C}"/>
            </a:ext>
          </a:extLst>
        </xdr:cNvPr>
        <xdr:cNvCxnSpPr/>
      </xdr:nvCxnSpPr>
      <xdr:spPr>
        <a:xfrm>
          <a:off x="10198100" y="5649686"/>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textlink="">
      <xdr:nvSpPr>
        <xdr:cNvPr id="120" name="テキスト ボックス 119">
          <a:extLst>
            <a:ext uri="{FF2B5EF4-FFF2-40B4-BE49-F238E27FC236}">
              <a16:creationId xmlns:a16="http://schemas.microsoft.com/office/drawing/2014/main" id="{5B682500-3155-4284-85F7-72B083C40574}"/>
            </a:ext>
          </a:extLst>
        </xdr:cNvPr>
        <xdr:cNvSpPr txBox="1"/>
      </xdr:nvSpPr>
      <xdr:spPr>
        <a:xfrm>
          <a:off x="9762011" y="55558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1" name="直線コネクタ 120">
          <a:extLst>
            <a:ext uri="{FF2B5EF4-FFF2-40B4-BE49-F238E27FC236}">
              <a16:creationId xmlns:a16="http://schemas.microsoft.com/office/drawing/2014/main" id="{AC6331C5-168A-4043-A840-637BE570EC76}"/>
            </a:ext>
          </a:extLst>
        </xdr:cNvPr>
        <xdr:cNvCxnSpPr/>
      </xdr:nvCxnSpPr>
      <xdr:spPr>
        <a:xfrm>
          <a:off x="10198100" y="5350782"/>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textlink="">
      <xdr:nvSpPr>
        <xdr:cNvPr id="122" name="テキスト ボックス 121">
          <a:extLst>
            <a:ext uri="{FF2B5EF4-FFF2-40B4-BE49-F238E27FC236}">
              <a16:creationId xmlns:a16="http://schemas.microsoft.com/office/drawing/2014/main" id="{0F417943-9775-4F0D-B1B0-DD382318D004}"/>
            </a:ext>
          </a:extLst>
        </xdr:cNvPr>
        <xdr:cNvSpPr txBox="1"/>
      </xdr:nvSpPr>
      <xdr:spPr>
        <a:xfrm>
          <a:off x="9762011" y="526650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3" name="直線コネクタ 122">
          <a:extLst>
            <a:ext uri="{FF2B5EF4-FFF2-40B4-BE49-F238E27FC236}">
              <a16:creationId xmlns:a16="http://schemas.microsoft.com/office/drawing/2014/main" id="{FC4D1A26-860A-483F-9C53-7BC0A4C6DD63}"/>
            </a:ext>
          </a:extLst>
        </xdr:cNvPr>
        <xdr:cNvCxnSpPr/>
      </xdr:nvCxnSpPr>
      <xdr:spPr>
        <a:xfrm>
          <a:off x="10198100" y="5058228"/>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textlink="">
      <xdr:nvSpPr>
        <xdr:cNvPr id="124" name="テキスト ボックス 123">
          <a:extLst>
            <a:ext uri="{FF2B5EF4-FFF2-40B4-BE49-F238E27FC236}">
              <a16:creationId xmlns:a16="http://schemas.microsoft.com/office/drawing/2014/main" id="{8FB52FE9-EA46-48F1-9149-6B979C1F9214}"/>
            </a:ext>
          </a:extLst>
        </xdr:cNvPr>
        <xdr:cNvSpPr txBox="1"/>
      </xdr:nvSpPr>
      <xdr:spPr>
        <a:xfrm>
          <a:off x="9867778" y="497395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a:extLst>
            <a:ext uri="{FF2B5EF4-FFF2-40B4-BE49-F238E27FC236}">
              <a16:creationId xmlns:a16="http://schemas.microsoft.com/office/drawing/2014/main" id="{B80F135C-1C71-4E53-A9A6-62051610C7FD}"/>
            </a:ext>
          </a:extLst>
        </xdr:cNvPr>
        <xdr:cNvCxnSpPr/>
      </xdr:nvCxnSpPr>
      <xdr:spPr>
        <a:xfrm>
          <a:off x="10198100" y="476885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textlink="">
      <xdr:nvSpPr>
        <xdr:cNvPr id="126" name="債務償還比率グラフ枠">
          <a:extLst>
            <a:ext uri="{FF2B5EF4-FFF2-40B4-BE49-F238E27FC236}">
              <a16:creationId xmlns:a16="http://schemas.microsoft.com/office/drawing/2014/main" id="{5788792D-A306-42E1-8B59-FD4EF3F68D89}"/>
            </a:ext>
          </a:extLst>
        </xdr:cNvPr>
        <xdr:cNvSpPr/>
      </xdr:nvSpPr>
      <xdr:spPr>
        <a:xfrm>
          <a:off x="10198100" y="4768850"/>
          <a:ext cx="380047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10595</xdr:rowOff>
    </xdr:to>
    <xdr:cxnSp macro="">
      <xdr:nvCxnSpPr>
        <xdr:cNvPr id="127" name="直線コネクタ 126">
          <a:extLst>
            <a:ext uri="{FF2B5EF4-FFF2-40B4-BE49-F238E27FC236}">
              <a16:creationId xmlns:a16="http://schemas.microsoft.com/office/drawing/2014/main" id="{1B530C05-079E-4DBA-9E2B-20B83D2A589C}"/>
            </a:ext>
          </a:extLst>
        </xdr:cNvPr>
        <xdr:cNvCxnSpPr/>
      </xdr:nvCxnSpPr>
      <xdr:spPr>
        <a:xfrm flipV="1">
          <a:off x="13326745" y="5058228"/>
          <a:ext cx="1269" cy="12737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14422</xdr:rowOff>
    </xdr:from>
    <xdr:ext cx="469744" cy="259045"/>
    <xdr:sp textlink="">
      <xdr:nvSpPr>
        <xdr:cNvPr id="128" name="債務償還比率最小値テキスト">
          <a:extLst>
            <a:ext uri="{FF2B5EF4-FFF2-40B4-BE49-F238E27FC236}">
              <a16:creationId xmlns:a16="http://schemas.microsoft.com/office/drawing/2014/main" id="{7C591D4B-AC82-4F3A-A990-2A8CAE4A60CE}"/>
            </a:ext>
          </a:extLst>
        </xdr:cNvPr>
        <xdr:cNvSpPr txBox="1"/>
      </xdr:nvSpPr>
      <xdr:spPr>
        <a:xfrm>
          <a:off x="13379450" y="6335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10595</xdr:rowOff>
    </xdr:from>
    <xdr:to>
      <xdr:col>76</xdr:col>
      <xdr:colOff>111125</xdr:colOff>
      <xdr:row>34</xdr:row>
      <xdr:rowOff>10595</xdr:rowOff>
    </xdr:to>
    <xdr:cxnSp macro="">
      <xdr:nvCxnSpPr>
        <xdr:cNvPr id="129" name="直線コネクタ 128">
          <a:extLst>
            <a:ext uri="{FF2B5EF4-FFF2-40B4-BE49-F238E27FC236}">
              <a16:creationId xmlns:a16="http://schemas.microsoft.com/office/drawing/2014/main" id="{F3B3A5E2-471E-4641-B530-A3C426BA9DBE}"/>
            </a:ext>
          </a:extLst>
        </xdr:cNvPr>
        <xdr:cNvCxnSpPr/>
      </xdr:nvCxnSpPr>
      <xdr:spPr>
        <a:xfrm>
          <a:off x="13255625" y="633202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textlink="">
      <xdr:nvSpPr>
        <xdr:cNvPr id="130" name="債務償還比率最大値テキスト">
          <a:extLst>
            <a:ext uri="{FF2B5EF4-FFF2-40B4-BE49-F238E27FC236}">
              <a16:creationId xmlns:a16="http://schemas.microsoft.com/office/drawing/2014/main" id="{1051E47F-1DD3-49AE-81E2-5D9B2EED6557}"/>
            </a:ext>
          </a:extLst>
        </xdr:cNvPr>
        <xdr:cNvSpPr txBox="1"/>
      </xdr:nvSpPr>
      <xdr:spPr>
        <a:xfrm>
          <a:off x="13379450" y="485568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1" name="直線コネクタ 130">
          <a:extLst>
            <a:ext uri="{FF2B5EF4-FFF2-40B4-BE49-F238E27FC236}">
              <a16:creationId xmlns:a16="http://schemas.microsoft.com/office/drawing/2014/main" id="{158A1B1D-F1E1-4773-B1DE-A7F72708C852}"/>
            </a:ext>
          </a:extLst>
        </xdr:cNvPr>
        <xdr:cNvCxnSpPr/>
      </xdr:nvCxnSpPr>
      <xdr:spPr>
        <a:xfrm>
          <a:off x="13255625" y="505822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109681</xdr:rowOff>
    </xdr:from>
    <xdr:ext cx="469744" cy="259045"/>
    <xdr:sp textlink="">
      <xdr:nvSpPr>
        <xdr:cNvPr id="132" name="債務償還比率平均値テキスト">
          <a:extLst>
            <a:ext uri="{FF2B5EF4-FFF2-40B4-BE49-F238E27FC236}">
              <a16:creationId xmlns:a16="http://schemas.microsoft.com/office/drawing/2014/main" id="{132F68FB-EB90-4687-A72E-FFD7236321B9}"/>
            </a:ext>
          </a:extLst>
        </xdr:cNvPr>
        <xdr:cNvSpPr txBox="1"/>
      </xdr:nvSpPr>
      <xdr:spPr>
        <a:xfrm>
          <a:off x="13379450" y="52976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86804</xdr:rowOff>
    </xdr:from>
    <xdr:to>
      <xdr:col>76</xdr:col>
      <xdr:colOff>73025</xdr:colOff>
      <xdr:row>29</xdr:row>
      <xdr:rowOff>16954</xdr:rowOff>
    </xdr:to>
    <xdr:sp textlink="">
      <xdr:nvSpPr>
        <xdr:cNvPr id="133" name="フローチャート: 判断 132">
          <a:extLst>
            <a:ext uri="{FF2B5EF4-FFF2-40B4-BE49-F238E27FC236}">
              <a16:creationId xmlns:a16="http://schemas.microsoft.com/office/drawing/2014/main" id="{291A9968-CFDB-4274-B875-AF19ED17D597}"/>
            </a:ext>
          </a:extLst>
        </xdr:cNvPr>
        <xdr:cNvSpPr/>
      </xdr:nvSpPr>
      <xdr:spPr>
        <a:xfrm>
          <a:off x="13293725" y="543667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124895</xdr:rowOff>
    </xdr:from>
    <xdr:to>
      <xdr:col>72</xdr:col>
      <xdr:colOff>123825</xdr:colOff>
      <xdr:row>29</xdr:row>
      <xdr:rowOff>55045</xdr:rowOff>
    </xdr:to>
    <xdr:sp textlink="">
      <xdr:nvSpPr>
        <xdr:cNvPr id="134" name="フローチャート: 判断 133">
          <a:extLst>
            <a:ext uri="{FF2B5EF4-FFF2-40B4-BE49-F238E27FC236}">
              <a16:creationId xmlns:a16="http://schemas.microsoft.com/office/drawing/2014/main" id="{7A1F65FA-D995-40DC-B99F-9F150315B3D1}"/>
            </a:ext>
          </a:extLst>
        </xdr:cNvPr>
        <xdr:cNvSpPr/>
      </xdr:nvSpPr>
      <xdr:spPr>
        <a:xfrm>
          <a:off x="12646025" y="547477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152500</xdr:rowOff>
    </xdr:from>
    <xdr:to>
      <xdr:col>68</xdr:col>
      <xdr:colOff>123825</xdr:colOff>
      <xdr:row>29</xdr:row>
      <xdr:rowOff>82650</xdr:rowOff>
    </xdr:to>
    <xdr:sp textlink="">
      <xdr:nvSpPr>
        <xdr:cNvPr id="135" name="フローチャート: 判断 134">
          <a:extLst>
            <a:ext uri="{FF2B5EF4-FFF2-40B4-BE49-F238E27FC236}">
              <a16:creationId xmlns:a16="http://schemas.microsoft.com/office/drawing/2014/main" id="{4E45F92B-0102-4F93-8B21-1E667D8E2F9B}"/>
            </a:ext>
          </a:extLst>
        </xdr:cNvPr>
        <xdr:cNvSpPr/>
      </xdr:nvSpPr>
      <xdr:spPr>
        <a:xfrm>
          <a:off x="11960225" y="550555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137695</xdr:rowOff>
    </xdr:from>
    <xdr:to>
      <xdr:col>64</xdr:col>
      <xdr:colOff>123825</xdr:colOff>
      <xdr:row>29</xdr:row>
      <xdr:rowOff>67845</xdr:rowOff>
    </xdr:to>
    <xdr:sp textlink="">
      <xdr:nvSpPr>
        <xdr:cNvPr id="136" name="フローチャート: 判断 135">
          <a:extLst>
            <a:ext uri="{FF2B5EF4-FFF2-40B4-BE49-F238E27FC236}">
              <a16:creationId xmlns:a16="http://schemas.microsoft.com/office/drawing/2014/main" id="{4659B6BC-0FEE-4251-BACF-5F9783665D89}"/>
            </a:ext>
          </a:extLst>
        </xdr:cNvPr>
        <xdr:cNvSpPr/>
      </xdr:nvSpPr>
      <xdr:spPr>
        <a:xfrm>
          <a:off x="11274425" y="5493920"/>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140816</xdr:rowOff>
    </xdr:from>
    <xdr:to>
      <xdr:col>60</xdr:col>
      <xdr:colOff>123825</xdr:colOff>
      <xdr:row>30</xdr:row>
      <xdr:rowOff>70966</xdr:rowOff>
    </xdr:to>
    <xdr:sp textlink="">
      <xdr:nvSpPr>
        <xdr:cNvPr id="137" name="フローチャート: 判断 136">
          <a:extLst>
            <a:ext uri="{FF2B5EF4-FFF2-40B4-BE49-F238E27FC236}">
              <a16:creationId xmlns:a16="http://schemas.microsoft.com/office/drawing/2014/main" id="{FA51E558-4706-4BC8-A267-B7610C605E58}"/>
            </a:ext>
          </a:extLst>
        </xdr:cNvPr>
        <xdr:cNvSpPr/>
      </xdr:nvSpPr>
      <xdr:spPr>
        <a:xfrm>
          <a:off x="10588625" y="5658966"/>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textlink="">
      <xdr:nvSpPr>
        <xdr:cNvPr id="138" name="テキスト ボックス 137">
          <a:extLst>
            <a:ext uri="{FF2B5EF4-FFF2-40B4-BE49-F238E27FC236}">
              <a16:creationId xmlns:a16="http://schemas.microsoft.com/office/drawing/2014/main" id="{DDD645EB-0897-4C98-B0F7-6B08493BE754}"/>
            </a:ext>
          </a:extLst>
        </xdr:cNvPr>
        <xdr:cNvSpPr txBox="1"/>
      </xdr:nvSpPr>
      <xdr:spPr>
        <a:xfrm>
          <a:off x="1316990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textlink="">
      <xdr:nvSpPr>
        <xdr:cNvPr id="139" name="テキスト ボックス 138">
          <a:extLst>
            <a:ext uri="{FF2B5EF4-FFF2-40B4-BE49-F238E27FC236}">
              <a16:creationId xmlns:a16="http://schemas.microsoft.com/office/drawing/2014/main" id="{9347B6A2-238F-4F10-BF9C-2E144A0F7917}"/>
            </a:ext>
          </a:extLst>
        </xdr:cNvPr>
        <xdr:cNvSpPr txBox="1"/>
      </xdr:nvSpPr>
      <xdr:spPr>
        <a:xfrm>
          <a:off x="12531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textlink="">
      <xdr:nvSpPr>
        <xdr:cNvPr id="140" name="テキスト ボックス 139">
          <a:extLst>
            <a:ext uri="{FF2B5EF4-FFF2-40B4-BE49-F238E27FC236}">
              <a16:creationId xmlns:a16="http://schemas.microsoft.com/office/drawing/2014/main" id="{33775858-F379-4B96-B67E-988244ABDC60}"/>
            </a:ext>
          </a:extLst>
        </xdr:cNvPr>
        <xdr:cNvSpPr txBox="1"/>
      </xdr:nvSpPr>
      <xdr:spPr>
        <a:xfrm>
          <a:off x="118459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textlink="">
      <xdr:nvSpPr>
        <xdr:cNvPr id="141" name="テキスト ボックス 140">
          <a:extLst>
            <a:ext uri="{FF2B5EF4-FFF2-40B4-BE49-F238E27FC236}">
              <a16:creationId xmlns:a16="http://schemas.microsoft.com/office/drawing/2014/main" id="{D44D68FE-2F44-4585-966A-C72E92ABF38F}"/>
            </a:ext>
          </a:extLst>
        </xdr:cNvPr>
        <xdr:cNvSpPr txBox="1"/>
      </xdr:nvSpPr>
      <xdr:spPr>
        <a:xfrm>
          <a:off x="111601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textlink="">
      <xdr:nvSpPr>
        <xdr:cNvPr id="142" name="テキスト ボックス 141">
          <a:extLst>
            <a:ext uri="{FF2B5EF4-FFF2-40B4-BE49-F238E27FC236}">
              <a16:creationId xmlns:a16="http://schemas.microsoft.com/office/drawing/2014/main" id="{E15E9113-9EBD-43AA-9871-D2481143165D}"/>
            </a:ext>
          </a:extLst>
        </xdr:cNvPr>
        <xdr:cNvSpPr txBox="1"/>
      </xdr:nvSpPr>
      <xdr:spPr>
        <a:xfrm>
          <a:off x="104743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11004</xdr:rowOff>
    </xdr:from>
    <xdr:to>
      <xdr:col>76</xdr:col>
      <xdr:colOff>73025</xdr:colOff>
      <xdr:row>30</xdr:row>
      <xdr:rowOff>112604</xdr:rowOff>
    </xdr:to>
    <xdr:sp textlink="">
      <xdr:nvSpPr>
        <xdr:cNvPr id="143" name="楕円 142">
          <a:extLst>
            <a:ext uri="{FF2B5EF4-FFF2-40B4-BE49-F238E27FC236}">
              <a16:creationId xmlns:a16="http://schemas.microsoft.com/office/drawing/2014/main" id="{96252357-675F-4C0F-AFE1-FEF142A1903A}"/>
            </a:ext>
          </a:extLst>
        </xdr:cNvPr>
        <xdr:cNvSpPr/>
      </xdr:nvSpPr>
      <xdr:spPr>
        <a:xfrm>
          <a:off x="13293725" y="5684729"/>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29</xdr:row>
      <xdr:rowOff>160881</xdr:rowOff>
    </xdr:from>
    <xdr:ext cx="469744" cy="259045"/>
    <xdr:sp textlink="">
      <xdr:nvSpPr>
        <xdr:cNvPr id="144" name="債務償還比率該当値テキスト">
          <a:extLst>
            <a:ext uri="{FF2B5EF4-FFF2-40B4-BE49-F238E27FC236}">
              <a16:creationId xmlns:a16="http://schemas.microsoft.com/office/drawing/2014/main" id="{F3C400EA-062E-4FCA-9FDC-7C91AFA994DB}"/>
            </a:ext>
          </a:extLst>
        </xdr:cNvPr>
        <xdr:cNvSpPr txBox="1"/>
      </xdr:nvSpPr>
      <xdr:spPr>
        <a:xfrm>
          <a:off x="13379450" y="56790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93663</xdr:rowOff>
    </xdr:from>
    <xdr:to>
      <xdr:col>72</xdr:col>
      <xdr:colOff>123825</xdr:colOff>
      <xdr:row>31</xdr:row>
      <xdr:rowOff>23813</xdr:rowOff>
    </xdr:to>
    <xdr:sp textlink="">
      <xdr:nvSpPr>
        <xdr:cNvPr id="145" name="楕円 144">
          <a:extLst>
            <a:ext uri="{FF2B5EF4-FFF2-40B4-BE49-F238E27FC236}">
              <a16:creationId xmlns:a16="http://schemas.microsoft.com/office/drawing/2014/main" id="{2449F538-BF1A-44F2-BD31-9145C0390CBE}"/>
            </a:ext>
          </a:extLst>
        </xdr:cNvPr>
        <xdr:cNvSpPr/>
      </xdr:nvSpPr>
      <xdr:spPr>
        <a:xfrm>
          <a:off x="12646025" y="577056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61804</xdr:rowOff>
    </xdr:from>
    <xdr:to>
      <xdr:col>76</xdr:col>
      <xdr:colOff>22225</xdr:colOff>
      <xdr:row>30</xdr:row>
      <xdr:rowOff>144463</xdr:rowOff>
    </xdr:to>
    <xdr:cxnSp macro="">
      <xdr:nvCxnSpPr>
        <xdr:cNvPr id="146" name="直線コネクタ 145">
          <a:extLst>
            <a:ext uri="{FF2B5EF4-FFF2-40B4-BE49-F238E27FC236}">
              <a16:creationId xmlns:a16="http://schemas.microsoft.com/office/drawing/2014/main" id="{81CE49E3-765F-4F54-B090-3EBE9AAF0325}"/>
            </a:ext>
          </a:extLst>
        </xdr:cNvPr>
        <xdr:cNvCxnSpPr/>
      </xdr:nvCxnSpPr>
      <xdr:spPr>
        <a:xfrm flipV="1">
          <a:off x="12693650" y="5741879"/>
          <a:ext cx="638175" cy="76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44622</xdr:rowOff>
    </xdr:from>
    <xdr:to>
      <xdr:col>68</xdr:col>
      <xdr:colOff>123825</xdr:colOff>
      <xdr:row>30</xdr:row>
      <xdr:rowOff>146222</xdr:rowOff>
    </xdr:to>
    <xdr:sp textlink="">
      <xdr:nvSpPr>
        <xdr:cNvPr id="147" name="楕円 146">
          <a:extLst>
            <a:ext uri="{FF2B5EF4-FFF2-40B4-BE49-F238E27FC236}">
              <a16:creationId xmlns:a16="http://schemas.microsoft.com/office/drawing/2014/main" id="{4E032462-A507-41AD-B41A-2A6D890238E1}"/>
            </a:ext>
          </a:extLst>
        </xdr:cNvPr>
        <xdr:cNvSpPr/>
      </xdr:nvSpPr>
      <xdr:spPr>
        <a:xfrm>
          <a:off x="11960225" y="572469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95422</xdr:rowOff>
    </xdr:from>
    <xdr:to>
      <xdr:col>72</xdr:col>
      <xdr:colOff>73025</xdr:colOff>
      <xdr:row>30</xdr:row>
      <xdr:rowOff>144463</xdr:rowOff>
    </xdr:to>
    <xdr:cxnSp macro="">
      <xdr:nvCxnSpPr>
        <xdr:cNvPr id="148" name="直線コネクタ 147">
          <a:extLst>
            <a:ext uri="{FF2B5EF4-FFF2-40B4-BE49-F238E27FC236}">
              <a16:creationId xmlns:a16="http://schemas.microsoft.com/office/drawing/2014/main" id="{71D53741-627B-4399-BA6B-F072DD9F7C35}"/>
            </a:ext>
          </a:extLst>
        </xdr:cNvPr>
        <xdr:cNvCxnSpPr/>
      </xdr:nvCxnSpPr>
      <xdr:spPr>
        <a:xfrm>
          <a:off x="12007850" y="5772322"/>
          <a:ext cx="685800" cy="45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48478</xdr:rowOff>
    </xdr:from>
    <xdr:to>
      <xdr:col>64</xdr:col>
      <xdr:colOff>123825</xdr:colOff>
      <xdr:row>30</xdr:row>
      <xdr:rowOff>150078</xdr:rowOff>
    </xdr:to>
    <xdr:sp textlink="">
      <xdr:nvSpPr>
        <xdr:cNvPr id="149" name="楕円 148">
          <a:extLst>
            <a:ext uri="{FF2B5EF4-FFF2-40B4-BE49-F238E27FC236}">
              <a16:creationId xmlns:a16="http://schemas.microsoft.com/office/drawing/2014/main" id="{3443F7DE-456C-4ACE-9DE2-5FF64FB4398F}"/>
            </a:ext>
          </a:extLst>
        </xdr:cNvPr>
        <xdr:cNvSpPr/>
      </xdr:nvSpPr>
      <xdr:spPr>
        <a:xfrm>
          <a:off x="11274425" y="5722203"/>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95422</xdr:rowOff>
    </xdr:from>
    <xdr:to>
      <xdr:col>68</xdr:col>
      <xdr:colOff>73025</xdr:colOff>
      <xdr:row>30</xdr:row>
      <xdr:rowOff>99278</xdr:rowOff>
    </xdr:to>
    <xdr:cxnSp macro="">
      <xdr:nvCxnSpPr>
        <xdr:cNvPr id="150" name="直線コネクタ 149">
          <a:extLst>
            <a:ext uri="{FF2B5EF4-FFF2-40B4-BE49-F238E27FC236}">
              <a16:creationId xmlns:a16="http://schemas.microsoft.com/office/drawing/2014/main" id="{96A728FE-2336-4AE0-9DD1-FAC04959D196}"/>
            </a:ext>
          </a:extLst>
        </xdr:cNvPr>
        <xdr:cNvCxnSpPr/>
      </xdr:nvCxnSpPr>
      <xdr:spPr>
        <a:xfrm flipV="1">
          <a:off x="11322050" y="5772322"/>
          <a:ext cx="685800" cy="7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57304</xdr:rowOff>
    </xdr:from>
    <xdr:to>
      <xdr:col>60</xdr:col>
      <xdr:colOff>123825</xdr:colOff>
      <xdr:row>31</xdr:row>
      <xdr:rowOff>158904</xdr:rowOff>
    </xdr:to>
    <xdr:sp textlink="">
      <xdr:nvSpPr>
        <xdr:cNvPr id="151" name="楕円 150">
          <a:extLst>
            <a:ext uri="{FF2B5EF4-FFF2-40B4-BE49-F238E27FC236}">
              <a16:creationId xmlns:a16="http://schemas.microsoft.com/office/drawing/2014/main" id="{24FC3645-65D9-4F00-B2AE-035AFFD3371C}"/>
            </a:ext>
          </a:extLst>
        </xdr:cNvPr>
        <xdr:cNvSpPr/>
      </xdr:nvSpPr>
      <xdr:spPr>
        <a:xfrm>
          <a:off x="10588625" y="5896129"/>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99278</xdr:rowOff>
    </xdr:from>
    <xdr:to>
      <xdr:col>64</xdr:col>
      <xdr:colOff>73025</xdr:colOff>
      <xdr:row>31</xdr:row>
      <xdr:rowOff>108104</xdr:rowOff>
    </xdr:to>
    <xdr:cxnSp macro="">
      <xdr:nvCxnSpPr>
        <xdr:cNvPr id="152" name="直線コネクタ 151">
          <a:extLst>
            <a:ext uri="{FF2B5EF4-FFF2-40B4-BE49-F238E27FC236}">
              <a16:creationId xmlns:a16="http://schemas.microsoft.com/office/drawing/2014/main" id="{0B785441-8BE7-444A-8847-A59988BC2379}"/>
            </a:ext>
          </a:extLst>
        </xdr:cNvPr>
        <xdr:cNvCxnSpPr/>
      </xdr:nvCxnSpPr>
      <xdr:spPr>
        <a:xfrm flipV="1">
          <a:off x="10636250" y="5779353"/>
          <a:ext cx="685800" cy="164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27</xdr:row>
      <xdr:rowOff>71572</xdr:rowOff>
    </xdr:from>
    <xdr:ext cx="469744" cy="259045"/>
    <xdr:sp textlink="">
      <xdr:nvSpPr>
        <xdr:cNvPr id="153" name="n_1aveValue債務償還比率">
          <a:extLst>
            <a:ext uri="{FF2B5EF4-FFF2-40B4-BE49-F238E27FC236}">
              <a16:creationId xmlns:a16="http://schemas.microsoft.com/office/drawing/2014/main" id="{614EB598-97A9-46D2-8019-55C84F845E5B}"/>
            </a:ext>
          </a:extLst>
        </xdr:cNvPr>
        <xdr:cNvSpPr txBox="1"/>
      </xdr:nvSpPr>
      <xdr:spPr>
        <a:xfrm>
          <a:off x="12465127" y="5259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99177</xdr:rowOff>
    </xdr:from>
    <xdr:ext cx="469744" cy="259045"/>
    <xdr:sp textlink="">
      <xdr:nvSpPr>
        <xdr:cNvPr id="154" name="n_2aveValue債務償還比率">
          <a:extLst>
            <a:ext uri="{FF2B5EF4-FFF2-40B4-BE49-F238E27FC236}">
              <a16:creationId xmlns:a16="http://schemas.microsoft.com/office/drawing/2014/main" id="{58FC3711-6EEE-48C5-9CDC-5953200DA1DC}"/>
            </a:ext>
          </a:extLst>
        </xdr:cNvPr>
        <xdr:cNvSpPr txBox="1"/>
      </xdr:nvSpPr>
      <xdr:spPr>
        <a:xfrm>
          <a:off x="11788852" y="5293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84372</xdr:rowOff>
    </xdr:from>
    <xdr:ext cx="469744" cy="259045"/>
    <xdr:sp textlink="">
      <xdr:nvSpPr>
        <xdr:cNvPr id="155" name="n_3aveValue債務償還比率">
          <a:extLst>
            <a:ext uri="{FF2B5EF4-FFF2-40B4-BE49-F238E27FC236}">
              <a16:creationId xmlns:a16="http://schemas.microsoft.com/office/drawing/2014/main" id="{2D93BA71-6E16-4BAF-8E8E-92FB90F6BEA5}"/>
            </a:ext>
          </a:extLst>
        </xdr:cNvPr>
        <xdr:cNvSpPr txBox="1"/>
      </xdr:nvSpPr>
      <xdr:spPr>
        <a:xfrm>
          <a:off x="11103052" y="5278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87493</xdr:rowOff>
    </xdr:from>
    <xdr:ext cx="469744" cy="259045"/>
    <xdr:sp textlink="">
      <xdr:nvSpPr>
        <xdr:cNvPr id="156" name="n_4aveValue債務償還比率">
          <a:extLst>
            <a:ext uri="{FF2B5EF4-FFF2-40B4-BE49-F238E27FC236}">
              <a16:creationId xmlns:a16="http://schemas.microsoft.com/office/drawing/2014/main" id="{D4C2F43B-A94D-42A6-A0C3-A4F4B15BA94F}"/>
            </a:ext>
          </a:extLst>
        </xdr:cNvPr>
        <xdr:cNvSpPr txBox="1"/>
      </xdr:nvSpPr>
      <xdr:spPr>
        <a:xfrm>
          <a:off x="10417252" y="54373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31</xdr:row>
      <xdr:rowOff>14940</xdr:rowOff>
    </xdr:from>
    <xdr:ext cx="469744" cy="259045"/>
    <xdr:sp textlink="">
      <xdr:nvSpPr>
        <xdr:cNvPr id="157" name="n_1mainValue債務償還比率">
          <a:extLst>
            <a:ext uri="{FF2B5EF4-FFF2-40B4-BE49-F238E27FC236}">
              <a16:creationId xmlns:a16="http://schemas.microsoft.com/office/drawing/2014/main" id="{48B101D1-1DEB-4E82-AAF1-286BC064AA2B}"/>
            </a:ext>
          </a:extLst>
        </xdr:cNvPr>
        <xdr:cNvSpPr txBox="1"/>
      </xdr:nvSpPr>
      <xdr:spPr>
        <a:xfrm>
          <a:off x="12465127" y="5850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137349</xdr:rowOff>
    </xdr:from>
    <xdr:ext cx="469744" cy="259045"/>
    <xdr:sp textlink="">
      <xdr:nvSpPr>
        <xdr:cNvPr id="158" name="n_2mainValue債務償還比率">
          <a:extLst>
            <a:ext uri="{FF2B5EF4-FFF2-40B4-BE49-F238E27FC236}">
              <a16:creationId xmlns:a16="http://schemas.microsoft.com/office/drawing/2014/main" id="{8C306CAC-F4E9-46E8-BFD6-CC8F34F53599}"/>
            </a:ext>
          </a:extLst>
        </xdr:cNvPr>
        <xdr:cNvSpPr txBox="1"/>
      </xdr:nvSpPr>
      <xdr:spPr>
        <a:xfrm>
          <a:off x="11788852" y="5817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141205</xdr:rowOff>
    </xdr:from>
    <xdr:ext cx="469744" cy="259045"/>
    <xdr:sp textlink="">
      <xdr:nvSpPr>
        <xdr:cNvPr id="159" name="n_3mainValue債務償還比率">
          <a:extLst>
            <a:ext uri="{FF2B5EF4-FFF2-40B4-BE49-F238E27FC236}">
              <a16:creationId xmlns:a16="http://schemas.microsoft.com/office/drawing/2014/main" id="{F398EA68-0F22-46D7-9D98-CE2FE0CBBB4F}"/>
            </a:ext>
          </a:extLst>
        </xdr:cNvPr>
        <xdr:cNvSpPr txBox="1"/>
      </xdr:nvSpPr>
      <xdr:spPr>
        <a:xfrm>
          <a:off x="11103052" y="58212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150031</xdr:rowOff>
    </xdr:from>
    <xdr:ext cx="469744" cy="259045"/>
    <xdr:sp textlink="">
      <xdr:nvSpPr>
        <xdr:cNvPr id="160" name="n_4mainValue債務償還比率">
          <a:extLst>
            <a:ext uri="{FF2B5EF4-FFF2-40B4-BE49-F238E27FC236}">
              <a16:creationId xmlns:a16="http://schemas.microsoft.com/office/drawing/2014/main" id="{12EBA849-0EFD-471F-8399-8A44F3DED1E8}"/>
            </a:ext>
          </a:extLst>
        </xdr:cNvPr>
        <xdr:cNvSpPr txBox="1"/>
      </xdr:nvSpPr>
      <xdr:spPr>
        <a:xfrm>
          <a:off x="10417252" y="5988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textlink="">
      <xdr:nvSpPr>
        <xdr:cNvPr id="161" name="正方形/長方形 160">
          <a:extLst>
            <a:ext uri="{FF2B5EF4-FFF2-40B4-BE49-F238E27FC236}">
              <a16:creationId xmlns:a16="http://schemas.microsoft.com/office/drawing/2014/main" id="{3BA89BE4-1E17-44D0-8669-6DB89434A784}"/>
            </a:ext>
          </a:extLst>
        </xdr:cNvPr>
        <xdr:cNvSpPr/>
      </xdr:nvSpPr>
      <xdr:spPr>
        <a:xfrm>
          <a:off x="1158875" y="7658100"/>
          <a:ext cx="5314950" cy="3333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textlink="">
      <xdr:nvSpPr>
        <xdr:cNvPr id="162" name="正方形/長方形 161">
          <a:extLst>
            <a:ext uri="{FF2B5EF4-FFF2-40B4-BE49-F238E27FC236}">
              <a16:creationId xmlns:a16="http://schemas.microsoft.com/office/drawing/2014/main" id="{974D6148-672A-4726-BD11-AC36ADC20801}"/>
            </a:ext>
          </a:extLst>
        </xdr:cNvPr>
        <xdr:cNvSpPr/>
      </xdr:nvSpPr>
      <xdr:spPr>
        <a:xfrm>
          <a:off x="1158875" y="11274425"/>
          <a:ext cx="5314950" cy="323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textlink="">
      <xdr:nvSpPr>
        <xdr:cNvPr id="163" name="テキスト ボックス 162">
          <a:extLst>
            <a:ext uri="{FF2B5EF4-FFF2-40B4-BE49-F238E27FC236}">
              <a16:creationId xmlns:a16="http://schemas.microsoft.com/office/drawing/2014/main" id="{764998F3-7F8F-495C-BBF7-2099E5D3CCCA}"/>
            </a:ext>
          </a:extLst>
        </xdr:cNvPr>
        <xdr:cNvSpPr txBox="1"/>
      </xdr:nvSpPr>
      <xdr:spPr>
        <a:xfrm>
          <a:off x="835025" y="79057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textlink="">
      <xdr:nvSpPr>
        <xdr:cNvPr id="164" name="テキスト ボックス 163">
          <a:extLst>
            <a:ext uri="{FF2B5EF4-FFF2-40B4-BE49-F238E27FC236}">
              <a16:creationId xmlns:a16="http://schemas.microsoft.com/office/drawing/2014/main" id="{8CFCF6A4-F868-49D3-AA95-49FAADFFA051}"/>
            </a:ext>
          </a:extLst>
        </xdr:cNvPr>
        <xdr:cNvSpPr txBox="1"/>
      </xdr:nvSpPr>
      <xdr:spPr>
        <a:xfrm>
          <a:off x="6302375" y="104394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textlink="">
      <xdr:nvSpPr>
        <xdr:cNvPr id="165" name="テキスト ボックス 164">
          <a:extLst>
            <a:ext uri="{FF2B5EF4-FFF2-40B4-BE49-F238E27FC236}">
              <a16:creationId xmlns:a16="http://schemas.microsoft.com/office/drawing/2014/main" id="{771320FD-FCA1-45B8-BC1C-CDFBCB04FEC9}"/>
            </a:ext>
          </a:extLst>
        </xdr:cNvPr>
        <xdr:cNvSpPr txBox="1"/>
      </xdr:nvSpPr>
      <xdr:spPr>
        <a:xfrm>
          <a:off x="835025" y="1148397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textlink="">
      <xdr:nvSpPr>
        <xdr:cNvPr id="166" name="テキスト ボックス 165">
          <a:extLst>
            <a:ext uri="{FF2B5EF4-FFF2-40B4-BE49-F238E27FC236}">
              <a16:creationId xmlns:a16="http://schemas.microsoft.com/office/drawing/2014/main" id="{7978D50E-AACD-4504-94EB-EB811323F9FF}"/>
            </a:ext>
          </a:extLst>
        </xdr:cNvPr>
        <xdr:cNvSpPr txBox="1"/>
      </xdr:nvSpPr>
      <xdr:spPr>
        <a:xfrm>
          <a:off x="6302375" y="14093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textlink="">
      <xdr:nvSpPr>
        <xdr:cNvPr id="2" name="正方形/長方形 1">
          <a:extLst>
            <a:ext uri="{FF2B5EF4-FFF2-40B4-BE49-F238E27FC236}">
              <a16:creationId xmlns:a16="http://schemas.microsoft.com/office/drawing/2014/main" id="{18E2D99E-F26F-4530-A421-EB1E3AD05127}"/>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textlink="">
      <xdr:nvSpPr>
        <xdr:cNvPr id="3" name="正方形/長方形 2">
          <a:extLst>
            <a:ext uri="{FF2B5EF4-FFF2-40B4-BE49-F238E27FC236}">
              <a16:creationId xmlns:a16="http://schemas.microsoft.com/office/drawing/2014/main" id="{BED4F4E3-F114-4F8A-97E0-5155A1495A69}"/>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textlink="">
      <xdr:nvSpPr>
        <xdr:cNvPr id="4" name="正方形/長方形 3">
          <a:extLst>
            <a:ext uri="{FF2B5EF4-FFF2-40B4-BE49-F238E27FC236}">
              <a16:creationId xmlns:a16="http://schemas.microsoft.com/office/drawing/2014/main" id="{B6B31A56-B13E-46C2-AFA0-778FE027C811}"/>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textlink="">
      <xdr:nvSpPr>
        <xdr:cNvPr id="5" name="正方形/長方形 4">
          <a:extLst>
            <a:ext uri="{FF2B5EF4-FFF2-40B4-BE49-F238E27FC236}">
              <a16:creationId xmlns:a16="http://schemas.microsoft.com/office/drawing/2014/main" id="{6F86A26F-0808-4819-B787-E93E8B574693}"/>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愛媛県上島町</a:t>
          </a:r>
        </a:p>
      </xdr:txBody>
    </xdr:sp>
    <xdr:clientData/>
  </xdr:twoCellAnchor>
  <xdr:twoCellAnchor>
    <xdr:from>
      <xdr:col>85</xdr:col>
      <xdr:colOff>63500</xdr:colOff>
      <xdr:row>1</xdr:row>
      <xdr:rowOff>19050</xdr:rowOff>
    </xdr:from>
    <xdr:to>
      <xdr:col>99</xdr:col>
      <xdr:colOff>57150</xdr:colOff>
      <xdr:row>4</xdr:row>
      <xdr:rowOff>63500</xdr:rowOff>
    </xdr:to>
    <xdr:sp textlink="">
      <xdr:nvSpPr>
        <xdr:cNvPr id="6" name="正方形/長方形 5">
          <a:extLst>
            <a:ext uri="{FF2B5EF4-FFF2-40B4-BE49-F238E27FC236}">
              <a16:creationId xmlns:a16="http://schemas.microsoft.com/office/drawing/2014/main" id="{3C9704BE-B670-4B7C-AB11-9E75A66B6E69}"/>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textlink="">
      <xdr:nvSpPr>
        <xdr:cNvPr id="7" name="正方形/長方形 6">
          <a:extLst>
            <a:ext uri="{FF2B5EF4-FFF2-40B4-BE49-F238E27FC236}">
              <a16:creationId xmlns:a16="http://schemas.microsoft.com/office/drawing/2014/main" id="{FFCEAA77-3EE8-4046-8468-437EB1C18C7B}"/>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textlink="">
      <xdr:nvSpPr>
        <xdr:cNvPr id="8" name="正方形/長方形 7">
          <a:extLst>
            <a:ext uri="{FF2B5EF4-FFF2-40B4-BE49-F238E27FC236}">
              <a16:creationId xmlns:a16="http://schemas.microsoft.com/office/drawing/2014/main" id="{A6C1BCAD-995B-4B15-B84A-B26DD6F96CD7}"/>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textlink="">
      <xdr:nvSpPr>
        <xdr:cNvPr id="9" name="正方形/長方形 8">
          <a:extLst>
            <a:ext uri="{FF2B5EF4-FFF2-40B4-BE49-F238E27FC236}">
              <a16:creationId xmlns:a16="http://schemas.microsoft.com/office/drawing/2014/main" id="{2DFE916E-D1AE-4F97-BD50-969EED6ED986}"/>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textlink="">
      <xdr:nvSpPr>
        <xdr:cNvPr id="10" name="正方形/長方形 9">
          <a:extLst>
            <a:ext uri="{FF2B5EF4-FFF2-40B4-BE49-F238E27FC236}">
              <a16:creationId xmlns:a16="http://schemas.microsoft.com/office/drawing/2014/main" id="{1C99142F-D653-44A2-A8FC-DD80644D8AD3}"/>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textlink="">
      <xdr:nvSpPr>
        <xdr:cNvPr id="11" name="正方形/長方形 10">
          <a:extLst>
            <a:ext uri="{FF2B5EF4-FFF2-40B4-BE49-F238E27FC236}">
              <a16:creationId xmlns:a16="http://schemas.microsoft.com/office/drawing/2014/main" id="{F2BD5BE0-82BB-48DC-A1AC-92D70F1C828F}"/>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6,085
5,786
30.38
6,795,720
6,689,871
73,356
4,129,361
7,982,455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textlink="">
      <xdr:nvSpPr>
        <xdr:cNvPr id="12" name="正方形/長方形 11">
          <a:extLst>
            <a:ext uri="{FF2B5EF4-FFF2-40B4-BE49-F238E27FC236}">
              <a16:creationId xmlns:a16="http://schemas.microsoft.com/office/drawing/2014/main" id="{2BE67E4C-4A70-45C0-BF1B-892F04E0750A}"/>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textlink="">
      <xdr:nvSpPr>
        <xdr:cNvPr id="13" name="正方形/長方形 12">
          <a:extLst>
            <a:ext uri="{FF2B5EF4-FFF2-40B4-BE49-F238E27FC236}">
              <a16:creationId xmlns:a16="http://schemas.microsoft.com/office/drawing/2014/main" id="{30CE0D69-6F53-448E-8B2B-81A2F346A389}"/>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textlink="">
      <xdr:nvSpPr>
        <xdr:cNvPr id="14" name="正方形/長方形 13">
          <a:extLst>
            <a:ext uri="{FF2B5EF4-FFF2-40B4-BE49-F238E27FC236}">
              <a16:creationId xmlns:a16="http://schemas.microsoft.com/office/drawing/2014/main" id="{4CDF9464-8942-470D-B858-186778CA3247}"/>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14.4
36.5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textlink="">
      <xdr:nvSpPr>
        <xdr:cNvPr id="15" name="正方形/長方形 14">
          <a:extLst>
            <a:ext uri="{FF2B5EF4-FFF2-40B4-BE49-F238E27FC236}">
              <a16:creationId xmlns:a16="http://schemas.microsoft.com/office/drawing/2014/main" id="{A8890F7E-E82B-4CD0-B8C4-70AFDDBCD696}"/>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textlink="">
      <xdr:nvSpPr>
        <xdr:cNvPr id="16" name="正方形/長方形 15">
          <a:extLst>
            <a:ext uri="{FF2B5EF4-FFF2-40B4-BE49-F238E27FC236}">
              <a16:creationId xmlns:a16="http://schemas.microsoft.com/office/drawing/2014/main" id="{076912FA-8128-47C0-A1F1-B4C788603E8B}"/>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textlink="">
      <xdr:nvSpPr>
        <xdr:cNvPr id="17" name="正方形/長方形 16">
          <a:extLst>
            <a:ext uri="{FF2B5EF4-FFF2-40B4-BE49-F238E27FC236}">
              <a16:creationId xmlns:a16="http://schemas.microsoft.com/office/drawing/2014/main" id="{88BBC925-3299-4064-919C-B2FBD21E6B8F}"/>
            </a:ext>
          </a:extLst>
        </xdr:cNvPr>
        <xdr:cNvSpPr/>
      </xdr:nvSpPr>
      <xdr:spPr>
        <a:xfrm>
          <a:off x="6467475" y="1628775"/>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textlink="">
      <xdr:nvSpPr>
        <xdr:cNvPr id="18" name="角丸四角形 17">
          <a:extLst>
            <a:ext uri="{FF2B5EF4-FFF2-40B4-BE49-F238E27FC236}">
              <a16:creationId xmlns:a16="http://schemas.microsoft.com/office/drawing/2014/main" id="{41EA1487-D0E3-4B1E-AD23-60F8F60D7CC9}"/>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textlink="">
      <xdr:nvSpPr>
        <xdr:cNvPr id="19" name="正方形/長方形 18">
          <a:extLst>
            <a:ext uri="{FF2B5EF4-FFF2-40B4-BE49-F238E27FC236}">
              <a16:creationId xmlns:a16="http://schemas.microsoft.com/office/drawing/2014/main" id="{91AB8A42-DB1C-4A00-BA6C-107A40EA0312}"/>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textlink="">
      <xdr:nvSpPr>
        <xdr:cNvPr id="20" name="正方形/長方形 19">
          <a:extLst>
            <a:ext uri="{FF2B5EF4-FFF2-40B4-BE49-F238E27FC236}">
              <a16:creationId xmlns:a16="http://schemas.microsoft.com/office/drawing/2014/main" id="{4E86D110-89BB-47A8-8A95-2619E175BC9A}"/>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textlink="">
      <xdr:nvSpPr>
        <xdr:cNvPr id="21" name="正方形/長方形 20">
          <a:extLst>
            <a:ext uri="{FF2B5EF4-FFF2-40B4-BE49-F238E27FC236}">
              <a16:creationId xmlns:a16="http://schemas.microsoft.com/office/drawing/2014/main" id="{C7CD8B3C-2670-4FDA-9875-C63549B48044}"/>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6B9453F2-422C-468C-9169-83710B0E6191}"/>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textlink="">
      <xdr:nvSpPr>
        <xdr:cNvPr id="23" name="楕円 22">
          <a:extLst>
            <a:ext uri="{FF2B5EF4-FFF2-40B4-BE49-F238E27FC236}">
              <a16:creationId xmlns:a16="http://schemas.microsoft.com/office/drawing/2014/main" id="{815E85AF-8006-492D-AE94-40AD75E2D54B}"/>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textlink="">
      <xdr:nvSpPr>
        <xdr:cNvPr id="24" name="フローチャート: 判断 23">
          <a:extLst>
            <a:ext uri="{FF2B5EF4-FFF2-40B4-BE49-F238E27FC236}">
              <a16:creationId xmlns:a16="http://schemas.microsoft.com/office/drawing/2014/main" id="{810D9789-C593-4A12-B492-D6B8A0C8C8E7}"/>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34D03694-CFA2-4BB8-9268-407988A5F6F6}"/>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1567E4F9-AE1A-4726-A440-ABB01754247B}"/>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A01109F1-8A1A-4168-AAE3-AD0F4FEBF76E}"/>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D5A3F78E-22D6-4C3C-B81B-C154A0EB53BD}"/>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textlink="">
      <xdr:nvSpPr>
        <xdr:cNvPr id="29" name="テキスト ボックス 28">
          <a:extLst>
            <a:ext uri="{FF2B5EF4-FFF2-40B4-BE49-F238E27FC236}">
              <a16:creationId xmlns:a16="http://schemas.microsoft.com/office/drawing/2014/main" id="{C49DA2E1-9223-40E7-9C9D-524D80C63827}"/>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textlink="">
      <xdr:nvSpPr>
        <xdr:cNvPr id="30" name="テキスト ボックス 29">
          <a:extLst>
            <a:ext uri="{FF2B5EF4-FFF2-40B4-BE49-F238E27FC236}">
              <a16:creationId xmlns:a16="http://schemas.microsoft.com/office/drawing/2014/main" id="{63AE9C2B-055D-4DB1-8F53-1B173FB31132}"/>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textlink="">
      <xdr:nvSpPr>
        <xdr:cNvPr id="31" name="テキスト ボックス 30">
          <a:extLst>
            <a:ext uri="{FF2B5EF4-FFF2-40B4-BE49-F238E27FC236}">
              <a16:creationId xmlns:a16="http://schemas.microsoft.com/office/drawing/2014/main" id="{3CAD8021-C04D-46E6-B1E6-113268C62637}"/>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textlink="">
      <xdr:nvSpPr>
        <xdr:cNvPr id="32" name="テキスト ボックス 31">
          <a:extLst>
            <a:ext uri="{FF2B5EF4-FFF2-40B4-BE49-F238E27FC236}">
              <a16:creationId xmlns:a16="http://schemas.microsoft.com/office/drawing/2014/main" id="{E2D8611A-2B5C-43B2-BF31-6281B9876855}"/>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textlink="">
      <xdr:nvSpPr>
        <xdr:cNvPr id="33" name="正方形/長方形 32">
          <a:extLst>
            <a:ext uri="{FF2B5EF4-FFF2-40B4-BE49-F238E27FC236}">
              <a16:creationId xmlns:a16="http://schemas.microsoft.com/office/drawing/2014/main" id="{393C5424-DCE4-4B86-8FDD-E3F112B04531}"/>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textlink="">
      <xdr:nvSpPr>
        <xdr:cNvPr id="34" name="正方形/長方形 33">
          <a:extLst>
            <a:ext uri="{FF2B5EF4-FFF2-40B4-BE49-F238E27FC236}">
              <a16:creationId xmlns:a16="http://schemas.microsoft.com/office/drawing/2014/main" id="{0622752D-9955-4023-90D2-69DE0C5EC3B3}"/>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textlink="">
      <xdr:nvSpPr>
        <xdr:cNvPr id="35" name="正方形/長方形 34">
          <a:extLst>
            <a:ext uri="{FF2B5EF4-FFF2-40B4-BE49-F238E27FC236}">
              <a16:creationId xmlns:a16="http://schemas.microsoft.com/office/drawing/2014/main" id="{089F3E79-DC32-4A4F-BA12-890B5A4D3D69}"/>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textlink="">
      <xdr:nvSpPr>
        <xdr:cNvPr id="36" name="正方形/長方形 35">
          <a:extLst>
            <a:ext uri="{FF2B5EF4-FFF2-40B4-BE49-F238E27FC236}">
              <a16:creationId xmlns:a16="http://schemas.microsoft.com/office/drawing/2014/main" id="{D192116F-8DAE-4CB3-BEE5-B210018B2B36}"/>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textlink="">
      <xdr:nvSpPr>
        <xdr:cNvPr id="37" name="正方形/長方形 36">
          <a:extLst>
            <a:ext uri="{FF2B5EF4-FFF2-40B4-BE49-F238E27FC236}">
              <a16:creationId xmlns:a16="http://schemas.microsoft.com/office/drawing/2014/main" id="{9008B1AC-CF89-4448-83CC-9FCC8ACE2288}"/>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textlink="">
      <xdr:nvSpPr>
        <xdr:cNvPr id="38" name="正方形/長方形 37">
          <a:extLst>
            <a:ext uri="{FF2B5EF4-FFF2-40B4-BE49-F238E27FC236}">
              <a16:creationId xmlns:a16="http://schemas.microsoft.com/office/drawing/2014/main" id="{EB16EE0B-C144-4FF7-993A-3D09066784EE}"/>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29</xdr:row>
      <xdr:rowOff>82550</xdr:rowOff>
    </xdr:from>
    <xdr:to>
      <xdr:col>24</xdr:col>
      <xdr:colOff>0</xdr:colOff>
      <xdr:row>30</xdr:row>
      <xdr:rowOff>165100</xdr:rowOff>
    </xdr:to>
    <xdr:sp textlink="">
      <xdr:nvSpPr>
        <xdr:cNvPr id="39" name="正方形/長方形 38">
          <a:extLst>
            <a:ext uri="{FF2B5EF4-FFF2-40B4-BE49-F238E27FC236}">
              <a16:creationId xmlns:a16="http://schemas.microsoft.com/office/drawing/2014/main" id="{B099CE11-B2FA-411E-90BD-DD89D2AB7914}"/>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textlink="">
      <xdr:nvSpPr>
        <xdr:cNvPr id="40" name="正方形/長方形 39">
          <a:extLst>
            <a:ext uri="{FF2B5EF4-FFF2-40B4-BE49-F238E27FC236}">
              <a16:creationId xmlns:a16="http://schemas.microsoft.com/office/drawing/2014/main" id="{9850176C-1F1A-4DE5-BF25-9E1271DBC4C9}"/>
            </a:ext>
          </a:extLst>
        </xdr:cNvPr>
        <xdr:cNvSpPr/>
      </xdr:nvSpPr>
      <xdr:spPr>
        <a:xfrm>
          <a:off x="6858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textlink="">
      <xdr:nvSpPr>
        <xdr:cNvPr id="41" name="テキスト ボックス 40">
          <a:extLst>
            <a:ext uri="{FF2B5EF4-FFF2-40B4-BE49-F238E27FC236}">
              <a16:creationId xmlns:a16="http://schemas.microsoft.com/office/drawing/2014/main" id="{6DB1C281-7D76-40C9-A166-16685C4DC3CF}"/>
            </a:ext>
          </a:extLst>
        </xdr:cNvPr>
        <xdr:cNvSpPr txBox="1"/>
      </xdr:nvSpPr>
      <xdr:spPr>
        <a:xfrm>
          <a:off x="666750"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5CF70D30-1393-481C-95DF-BF35024CE1C5}"/>
            </a:ext>
          </a:extLst>
        </xdr:cNvPr>
        <xdr:cNvCxnSpPr/>
      </xdr:nvCxnSpPr>
      <xdr:spPr>
        <a:xfrm>
          <a:off x="6858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textlink="">
      <xdr:nvSpPr>
        <xdr:cNvPr id="43" name="テキスト ボックス 42">
          <a:extLst>
            <a:ext uri="{FF2B5EF4-FFF2-40B4-BE49-F238E27FC236}">
              <a16:creationId xmlns:a16="http://schemas.microsoft.com/office/drawing/2014/main" id="{F9C2BA2A-ECAB-4000-A260-B71D4A474697}"/>
            </a:ext>
          </a:extLst>
        </xdr:cNvPr>
        <xdr:cNvSpPr txBox="1"/>
      </xdr:nvSpPr>
      <xdr:spPr>
        <a:xfrm>
          <a:off x="2789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2920A93B-0EB1-4DD3-9417-9BCF2EEFB6B8}"/>
            </a:ext>
          </a:extLst>
        </xdr:cNvPr>
        <xdr:cNvCxnSpPr/>
      </xdr:nvCxnSpPr>
      <xdr:spPr>
        <a:xfrm>
          <a:off x="685800" y="6848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textlink="">
      <xdr:nvSpPr>
        <xdr:cNvPr id="45" name="テキスト ボックス 44">
          <a:extLst>
            <a:ext uri="{FF2B5EF4-FFF2-40B4-BE49-F238E27FC236}">
              <a16:creationId xmlns:a16="http://schemas.microsoft.com/office/drawing/2014/main" id="{13F7B799-0464-44CF-B512-92A2E88B118D}"/>
            </a:ext>
          </a:extLst>
        </xdr:cNvPr>
        <xdr:cNvSpPr txBox="1"/>
      </xdr:nvSpPr>
      <xdr:spPr>
        <a:xfrm>
          <a:off x="278946"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347D6FB-38C9-431B-97F0-8364CF583F83}"/>
            </a:ext>
          </a:extLst>
        </xdr:cNvPr>
        <xdr:cNvCxnSpPr/>
      </xdr:nvCxnSpPr>
      <xdr:spPr>
        <a:xfrm>
          <a:off x="685800" y="6486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textlink="">
      <xdr:nvSpPr>
        <xdr:cNvPr id="47" name="テキスト ボックス 46">
          <a:extLst>
            <a:ext uri="{FF2B5EF4-FFF2-40B4-BE49-F238E27FC236}">
              <a16:creationId xmlns:a16="http://schemas.microsoft.com/office/drawing/2014/main" id="{4B2AB558-5897-40F2-A17E-AE7E65AB6FA6}"/>
            </a:ext>
          </a:extLst>
        </xdr:cNvPr>
        <xdr:cNvSpPr txBox="1"/>
      </xdr:nvSpPr>
      <xdr:spPr>
        <a:xfrm>
          <a:off x="339891" y="6350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203727E7-54AE-4025-9CD6-B52169092EB5}"/>
            </a:ext>
          </a:extLst>
        </xdr:cNvPr>
        <xdr:cNvCxnSpPr/>
      </xdr:nvCxnSpPr>
      <xdr:spPr>
        <a:xfrm>
          <a:off x="685800" y="613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textlink="">
      <xdr:nvSpPr>
        <xdr:cNvPr id="49" name="テキスト ボックス 48">
          <a:extLst>
            <a:ext uri="{FF2B5EF4-FFF2-40B4-BE49-F238E27FC236}">
              <a16:creationId xmlns:a16="http://schemas.microsoft.com/office/drawing/2014/main" id="{04E8CE41-4AFF-4EBB-9D0A-FDB2B946EB0F}"/>
            </a:ext>
          </a:extLst>
        </xdr:cNvPr>
        <xdr:cNvSpPr txBox="1"/>
      </xdr:nvSpPr>
      <xdr:spPr>
        <a:xfrm>
          <a:off x="339891" y="599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1910DF88-9269-4FD8-AC0E-AF2CFE0F0D91}"/>
            </a:ext>
          </a:extLst>
        </xdr:cNvPr>
        <xdr:cNvCxnSpPr/>
      </xdr:nvCxnSpPr>
      <xdr:spPr>
        <a:xfrm>
          <a:off x="685800" y="5772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textlink="">
      <xdr:nvSpPr>
        <xdr:cNvPr id="51" name="テキスト ボックス 50">
          <a:extLst>
            <a:ext uri="{FF2B5EF4-FFF2-40B4-BE49-F238E27FC236}">
              <a16:creationId xmlns:a16="http://schemas.microsoft.com/office/drawing/2014/main" id="{20880478-9EE8-44A8-8BD8-BBC8886E7347}"/>
            </a:ext>
          </a:extLst>
        </xdr:cNvPr>
        <xdr:cNvSpPr txBox="1"/>
      </xdr:nvSpPr>
      <xdr:spPr>
        <a:xfrm>
          <a:off x="339891" y="563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88FABC2D-8AA8-4B25-A472-91C403FF3730}"/>
            </a:ext>
          </a:extLst>
        </xdr:cNvPr>
        <xdr:cNvCxnSpPr/>
      </xdr:nvCxnSpPr>
      <xdr:spPr>
        <a:xfrm>
          <a:off x="685800" y="5410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textlink="">
      <xdr:nvSpPr>
        <xdr:cNvPr id="53" name="テキスト ボックス 52">
          <a:extLst>
            <a:ext uri="{FF2B5EF4-FFF2-40B4-BE49-F238E27FC236}">
              <a16:creationId xmlns:a16="http://schemas.microsoft.com/office/drawing/2014/main" id="{2F0A5187-7C9A-4852-AD24-3A59A91F96BB}"/>
            </a:ext>
          </a:extLst>
        </xdr:cNvPr>
        <xdr:cNvSpPr txBox="1"/>
      </xdr:nvSpPr>
      <xdr:spPr>
        <a:xfrm>
          <a:off x="339891" y="52743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1F7712C0-1E87-40F3-80FF-2E7F05F5466E}"/>
            </a:ext>
          </a:extLst>
        </xdr:cNvPr>
        <xdr:cNvCxnSpPr/>
      </xdr:nvCxnSpPr>
      <xdr:spPr>
        <a:xfrm>
          <a:off x="6858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textlink="">
      <xdr:nvSpPr>
        <xdr:cNvPr id="55" name="テキスト ボックス 54">
          <a:extLst>
            <a:ext uri="{FF2B5EF4-FFF2-40B4-BE49-F238E27FC236}">
              <a16:creationId xmlns:a16="http://schemas.microsoft.com/office/drawing/2014/main" id="{A2B720B3-3533-416E-B64A-3DF790280862}"/>
            </a:ext>
          </a:extLst>
        </xdr:cNvPr>
        <xdr:cNvSpPr txBox="1"/>
      </xdr:nvSpPr>
      <xdr:spPr>
        <a:xfrm>
          <a:off x="388136" y="49123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textlink="">
      <xdr:nvSpPr>
        <xdr:cNvPr id="56" name="【道路】&#10;有形固定資産減価償却率グラフ枠">
          <a:extLst>
            <a:ext uri="{FF2B5EF4-FFF2-40B4-BE49-F238E27FC236}">
              <a16:creationId xmlns:a16="http://schemas.microsoft.com/office/drawing/2014/main" id="{3D3C04E7-C98E-4C5A-BEC3-507C85B96737}"/>
            </a:ext>
          </a:extLst>
        </xdr:cNvPr>
        <xdr:cNvSpPr/>
      </xdr:nvSpPr>
      <xdr:spPr>
        <a:xfrm>
          <a:off x="6858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72390</xdr:rowOff>
    </xdr:from>
    <xdr:to>
      <xdr:col>24</xdr:col>
      <xdr:colOff>62865</xdr:colOff>
      <xdr:row>42</xdr:row>
      <xdr:rowOff>24765</xdr:rowOff>
    </xdr:to>
    <xdr:cxnSp macro="">
      <xdr:nvCxnSpPr>
        <xdr:cNvPr id="57" name="直線コネクタ 56">
          <a:extLst>
            <a:ext uri="{FF2B5EF4-FFF2-40B4-BE49-F238E27FC236}">
              <a16:creationId xmlns:a16="http://schemas.microsoft.com/office/drawing/2014/main" id="{083C8EA5-AA46-473C-B4C0-67F74D9FBCD7}"/>
            </a:ext>
          </a:extLst>
        </xdr:cNvPr>
        <xdr:cNvCxnSpPr/>
      </xdr:nvCxnSpPr>
      <xdr:spPr>
        <a:xfrm flipV="1">
          <a:off x="4180840" y="5422265"/>
          <a:ext cx="0" cy="14160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28592</xdr:rowOff>
    </xdr:from>
    <xdr:ext cx="405111" cy="259045"/>
    <xdr:sp textlink="">
      <xdr:nvSpPr>
        <xdr:cNvPr id="58" name="【道路】&#10;有形固定資産減価償却率最小値テキスト">
          <a:extLst>
            <a:ext uri="{FF2B5EF4-FFF2-40B4-BE49-F238E27FC236}">
              <a16:creationId xmlns:a16="http://schemas.microsoft.com/office/drawing/2014/main" id="{2D83A3F7-435B-49CF-B70C-4939EC6FE8F0}"/>
            </a:ext>
          </a:extLst>
        </xdr:cNvPr>
        <xdr:cNvSpPr txBox="1"/>
      </xdr:nvSpPr>
      <xdr:spPr>
        <a:xfrm>
          <a:off x="4219575" y="6835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24765</xdr:rowOff>
    </xdr:from>
    <xdr:to>
      <xdr:col>24</xdr:col>
      <xdr:colOff>152400</xdr:colOff>
      <xdr:row>42</xdr:row>
      <xdr:rowOff>24765</xdr:rowOff>
    </xdr:to>
    <xdr:cxnSp macro="">
      <xdr:nvCxnSpPr>
        <xdr:cNvPr id="59" name="直線コネクタ 58">
          <a:extLst>
            <a:ext uri="{FF2B5EF4-FFF2-40B4-BE49-F238E27FC236}">
              <a16:creationId xmlns:a16="http://schemas.microsoft.com/office/drawing/2014/main" id="{406116D1-DC38-4A14-8747-F6353CE59036}"/>
            </a:ext>
          </a:extLst>
        </xdr:cNvPr>
        <xdr:cNvCxnSpPr/>
      </xdr:nvCxnSpPr>
      <xdr:spPr>
        <a:xfrm>
          <a:off x="4105275" y="683831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19067</xdr:rowOff>
    </xdr:from>
    <xdr:ext cx="405111" cy="259045"/>
    <xdr:sp textlink="">
      <xdr:nvSpPr>
        <xdr:cNvPr id="60" name="【道路】&#10;有形固定資産減価償却率最大値テキスト">
          <a:extLst>
            <a:ext uri="{FF2B5EF4-FFF2-40B4-BE49-F238E27FC236}">
              <a16:creationId xmlns:a16="http://schemas.microsoft.com/office/drawing/2014/main" id="{B0AD810E-22DF-4B52-BE1D-648DABEF01AC}"/>
            </a:ext>
          </a:extLst>
        </xdr:cNvPr>
        <xdr:cNvSpPr txBox="1"/>
      </xdr:nvSpPr>
      <xdr:spPr>
        <a:xfrm>
          <a:off x="4219575" y="5210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72390</xdr:rowOff>
    </xdr:from>
    <xdr:to>
      <xdr:col>24</xdr:col>
      <xdr:colOff>152400</xdr:colOff>
      <xdr:row>33</xdr:row>
      <xdr:rowOff>72390</xdr:rowOff>
    </xdr:to>
    <xdr:cxnSp macro="">
      <xdr:nvCxnSpPr>
        <xdr:cNvPr id="61" name="直線コネクタ 60">
          <a:extLst>
            <a:ext uri="{FF2B5EF4-FFF2-40B4-BE49-F238E27FC236}">
              <a16:creationId xmlns:a16="http://schemas.microsoft.com/office/drawing/2014/main" id="{A60FA384-EA9A-4C02-A1F0-75EA9FDE41C9}"/>
            </a:ext>
          </a:extLst>
        </xdr:cNvPr>
        <xdr:cNvCxnSpPr/>
      </xdr:nvCxnSpPr>
      <xdr:spPr>
        <a:xfrm>
          <a:off x="4105275" y="542226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95267</xdr:rowOff>
    </xdr:from>
    <xdr:ext cx="405111" cy="259045"/>
    <xdr:sp textlink="">
      <xdr:nvSpPr>
        <xdr:cNvPr id="62" name="【道路】&#10;有形固定資産減価償却率平均値テキスト">
          <a:extLst>
            <a:ext uri="{FF2B5EF4-FFF2-40B4-BE49-F238E27FC236}">
              <a16:creationId xmlns:a16="http://schemas.microsoft.com/office/drawing/2014/main" id="{DC9B180D-147F-4556-897A-00E7066FA491}"/>
            </a:ext>
          </a:extLst>
        </xdr:cNvPr>
        <xdr:cNvSpPr txBox="1"/>
      </xdr:nvSpPr>
      <xdr:spPr>
        <a:xfrm>
          <a:off x="4219575" y="62579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116840</xdr:rowOff>
    </xdr:from>
    <xdr:to>
      <xdr:col>24</xdr:col>
      <xdr:colOff>114300</xdr:colOff>
      <xdr:row>39</xdr:row>
      <xdr:rowOff>46990</xdr:rowOff>
    </xdr:to>
    <xdr:sp textlink="">
      <xdr:nvSpPr>
        <xdr:cNvPr id="63" name="フローチャート: 判断 62">
          <a:extLst>
            <a:ext uri="{FF2B5EF4-FFF2-40B4-BE49-F238E27FC236}">
              <a16:creationId xmlns:a16="http://schemas.microsoft.com/office/drawing/2014/main" id="{D9BA6DEC-3F08-4074-9776-F0217A791ACD}"/>
            </a:ext>
          </a:extLst>
        </xdr:cNvPr>
        <xdr:cNvSpPr/>
      </xdr:nvSpPr>
      <xdr:spPr>
        <a:xfrm>
          <a:off x="4124325" y="627951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74930</xdr:rowOff>
    </xdr:from>
    <xdr:to>
      <xdr:col>20</xdr:col>
      <xdr:colOff>38100</xdr:colOff>
      <xdr:row>39</xdr:row>
      <xdr:rowOff>5080</xdr:rowOff>
    </xdr:to>
    <xdr:sp textlink="">
      <xdr:nvSpPr>
        <xdr:cNvPr id="64" name="フローチャート: 判断 63">
          <a:extLst>
            <a:ext uri="{FF2B5EF4-FFF2-40B4-BE49-F238E27FC236}">
              <a16:creationId xmlns:a16="http://schemas.microsoft.com/office/drawing/2014/main" id="{4087EC8F-76D6-43F8-94E2-4765780E45A2}"/>
            </a:ext>
          </a:extLst>
        </xdr:cNvPr>
        <xdr:cNvSpPr/>
      </xdr:nvSpPr>
      <xdr:spPr>
        <a:xfrm>
          <a:off x="3381375" y="623760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76835</xdr:rowOff>
    </xdr:from>
    <xdr:to>
      <xdr:col>15</xdr:col>
      <xdr:colOff>101600</xdr:colOff>
      <xdr:row>39</xdr:row>
      <xdr:rowOff>6985</xdr:rowOff>
    </xdr:to>
    <xdr:sp textlink="">
      <xdr:nvSpPr>
        <xdr:cNvPr id="65" name="フローチャート: 判断 64">
          <a:extLst>
            <a:ext uri="{FF2B5EF4-FFF2-40B4-BE49-F238E27FC236}">
              <a16:creationId xmlns:a16="http://schemas.microsoft.com/office/drawing/2014/main" id="{A913428E-2CD7-4613-9D6A-51AA37984798}"/>
            </a:ext>
          </a:extLst>
        </xdr:cNvPr>
        <xdr:cNvSpPr/>
      </xdr:nvSpPr>
      <xdr:spPr>
        <a:xfrm>
          <a:off x="2571750" y="623951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55880</xdr:rowOff>
    </xdr:from>
    <xdr:to>
      <xdr:col>10</xdr:col>
      <xdr:colOff>165100</xdr:colOff>
      <xdr:row>38</xdr:row>
      <xdr:rowOff>157480</xdr:rowOff>
    </xdr:to>
    <xdr:sp textlink="">
      <xdr:nvSpPr>
        <xdr:cNvPr id="66" name="フローチャート: 判断 65">
          <a:extLst>
            <a:ext uri="{FF2B5EF4-FFF2-40B4-BE49-F238E27FC236}">
              <a16:creationId xmlns:a16="http://schemas.microsoft.com/office/drawing/2014/main" id="{5B911BA1-4FCF-4A5B-A28E-D06CF1DF2086}"/>
            </a:ext>
          </a:extLst>
        </xdr:cNvPr>
        <xdr:cNvSpPr/>
      </xdr:nvSpPr>
      <xdr:spPr>
        <a:xfrm>
          <a:off x="1781175" y="621855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10160</xdr:rowOff>
    </xdr:from>
    <xdr:to>
      <xdr:col>6</xdr:col>
      <xdr:colOff>38100</xdr:colOff>
      <xdr:row>38</xdr:row>
      <xdr:rowOff>111760</xdr:rowOff>
    </xdr:to>
    <xdr:sp textlink="">
      <xdr:nvSpPr>
        <xdr:cNvPr id="67" name="フローチャート: 判断 66">
          <a:extLst>
            <a:ext uri="{FF2B5EF4-FFF2-40B4-BE49-F238E27FC236}">
              <a16:creationId xmlns:a16="http://schemas.microsoft.com/office/drawing/2014/main" id="{D2DB3417-F71D-49EF-AC0D-0C7A48B0D837}"/>
            </a:ext>
          </a:extLst>
        </xdr:cNvPr>
        <xdr:cNvSpPr/>
      </xdr:nvSpPr>
      <xdr:spPr>
        <a:xfrm>
          <a:off x="981075" y="616966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textlink="">
      <xdr:nvSpPr>
        <xdr:cNvPr id="68" name="テキスト ボックス 67">
          <a:extLst>
            <a:ext uri="{FF2B5EF4-FFF2-40B4-BE49-F238E27FC236}">
              <a16:creationId xmlns:a16="http://schemas.microsoft.com/office/drawing/2014/main" id="{E4C8AC1A-3D4E-46D1-96AB-082E395E96DD}"/>
            </a:ext>
          </a:extLst>
        </xdr:cNvPr>
        <xdr:cNvSpPr txBox="1"/>
      </xdr:nvSpPr>
      <xdr:spPr>
        <a:xfrm>
          <a:off x="40100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textlink="">
      <xdr:nvSpPr>
        <xdr:cNvPr id="69" name="テキスト ボックス 68">
          <a:extLst>
            <a:ext uri="{FF2B5EF4-FFF2-40B4-BE49-F238E27FC236}">
              <a16:creationId xmlns:a16="http://schemas.microsoft.com/office/drawing/2014/main" id="{9FAE8047-AB6B-4C9C-85A5-CB8CB46E7C7D}"/>
            </a:ext>
          </a:extLst>
        </xdr:cNvPr>
        <xdr:cNvSpPr txBox="1"/>
      </xdr:nvSpPr>
      <xdr:spPr>
        <a:xfrm>
          <a:off x="32575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textlink="">
      <xdr:nvSpPr>
        <xdr:cNvPr id="70" name="テキスト ボックス 69">
          <a:extLst>
            <a:ext uri="{FF2B5EF4-FFF2-40B4-BE49-F238E27FC236}">
              <a16:creationId xmlns:a16="http://schemas.microsoft.com/office/drawing/2014/main" id="{0DCFDEE1-B282-4202-AAAA-9A4CD8953F2B}"/>
            </a:ext>
          </a:extLst>
        </xdr:cNvPr>
        <xdr:cNvSpPr txBox="1"/>
      </xdr:nvSpPr>
      <xdr:spPr>
        <a:xfrm>
          <a:off x="24479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textlink="">
      <xdr:nvSpPr>
        <xdr:cNvPr id="71" name="テキスト ボックス 70">
          <a:extLst>
            <a:ext uri="{FF2B5EF4-FFF2-40B4-BE49-F238E27FC236}">
              <a16:creationId xmlns:a16="http://schemas.microsoft.com/office/drawing/2014/main" id="{BC896A1E-B906-49BC-BC04-C740F7DC766C}"/>
            </a:ext>
          </a:extLst>
        </xdr:cNvPr>
        <xdr:cNvSpPr txBox="1"/>
      </xdr:nvSpPr>
      <xdr:spPr>
        <a:xfrm>
          <a:off x="1657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textlink="">
      <xdr:nvSpPr>
        <xdr:cNvPr id="72" name="テキスト ボックス 71">
          <a:extLst>
            <a:ext uri="{FF2B5EF4-FFF2-40B4-BE49-F238E27FC236}">
              <a16:creationId xmlns:a16="http://schemas.microsoft.com/office/drawing/2014/main" id="{A3835F5F-3975-4D61-8CB2-ED298BAE9B7B}"/>
            </a:ext>
          </a:extLst>
        </xdr:cNvPr>
        <xdr:cNvSpPr txBox="1"/>
      </xdr:nvSpPr>
      <xdr:spPr>
        <a:xfrm>
          <a:off x="857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114935</xdr:rowOff>
    </xdr:from>
    <xdr:to>
      <xdr:col>24</xdr:col>
      <xdr:colOff>114300</xdr:colOff>
      <xdr:row>37</xdr:row>
      <xdr:rowOff>45085</xdr:rowOff>
    </xdr:to>
    <xdr:sp textlink="">
      <xdr:nvSpPr>
        <xdr:cNvPr id="73" name="楕円 72">
          <a:extLst>
            <a:ext uri="{FF2B5EF4-FFF2-40B4-BE49-F238E27FC236}">
              <a16:creationId xmlns:a16="http://schemas.microsoft.com/office/drawing/2014/main" id="{450FC39C-342B-424D-A5F4-9B90025145F4}"/>
            </a:ext>
          </a:extLst>
        </xdr:cNvPr>
        <xdr:cNvSpPr/>
      </xdr:nvSpPr>
      <xdr:spPr>
        <a:xfrm>
          <a:off x="4124325" y="595376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137812</xdr:rowOff>
    </xdr:from>
    <xdr:ext cx="405111" cy="259045"/>
    <xdr:sp textlink="">
      <xdr:nvSpPr>
        <xdr:cNvPr id="74" name="【道路】&#10;有形固定資産減価償却率該当値テキスト">
          <a:extLst>
            <a:ext uri="{FF2B5EF4-FFF2-40B4-BE49-F238E27FC236}">
              <a16:creationId xmlns:a16="http://schemas.microsoft.com/office/drawing/2014/main" id="{98A4ACF8-F88E-44C2-8FFA-05B6612CCA41}"/>
            </a:ext>
          </a:extLst>
        </xdr:cNvPr>
        <xdr:cNvSpPr txBox="1"/>
      </xdr:nvSpPr>
      <xdr:spPr>
        <a:xfrm>
          <a:off x="4219575" y="5817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114935</xdr:rowOff>
    </xdr:from>
    <xdr:to>
      <xdr:col>20</xdr:col>
      <xdr:colOff>38100</xdr:colOff>
      <xdr:row>37</xdr:row>
      <xdr:rowOff>45085</xdr:rowOff>
    </xdr:to>
    <xdr:sp textlink="">
      <xdr:nvSpPr>
        <xdr:cNvPr id="75" name="楕円 74">
          <a:extLst>
            <a:ext uri="{FF2B5EF4-FFF2-40B4-BE49-F238E27FC236}">
              <a16:creationId xmlns:a16="http://schemas.microsoft.com/office/drawing/2014/main" id="{EF0DACF6-D7F0-4A6C-B24A-5608A4A3740F}"/>
            </a:ext>
          </a:extLst>
        </xdr:cNvPr>
        <xdr:cNvSpPr/>
      </xdr:nvSpPr>
      <xdr:spPr>
        <a:xfrm>
          <a:off x="3381375" y="595376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165735</xdr:rowOff>
    </xdr:from>
    <xdr:to>
      <xdr:col>24</xdr:col>
      <xdr:colOff>63500</xdr:colOff>
      <xdr:row>36</xdr:row>
      <xdr:rowOff>165735</xdr:rowOff>
    </xdr:to>
    <xdr:cxnSp macro="">
      <xdr:nvCxnSpPr>
        <xdr:cNvPr id="76" name="直線コネクタ 75">
          <a:extLst>
            <a:ext uri="{FF2B5EF4-FFF2-40B4-BE49-F238E27FC236}">
              <a16:creationId xmlns:a16="http://schemas.microsoft.com/office/drawing/2014/main" id="{5F07994B-939B-4448-91FD-4DACD2DDAB10}"/>
            </a:ext>
          </a:extLst>
        </xdr:cNvPr>
        <xdr:cNvCxnSpPr/>
      </xdr:nvCxnSpPr>
      <xdr:spPr>
        <a:xfrm>
          <a:off x="3429000" y="6001385"/>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90170</xdr:rowOff>
    </xdr:from>
    <xdr:to>
      <xdr:col>15</xdr:col>
      <xdr:colOff>101600</xdr:colOff>
      <xdr:row>37</xdr:row>
      <xdr:rowOff>20320</xdr:rowOff>
    </xdr:to>
    <xdr:sp textlink="">
      <xdr:nvSpPr>
        <xdr:cNvPr id="77" name="楕円 76">
          <a:extLst>
            <a:ext uri="{FF2B5EF4-FFF2-40B4-BE49-F238E27FC236}">
              <a16:creationId xmlns:a16="http://schemas.microsoft.com/office/drawing/2014/main" id="{7EAF7BE5-96FF-466E-9BE9-56E476E3DA4A}"/>
            </a:ext>
          </a:extLst>
        </xdr:cNvPr>
        <xdr:cNvSpPr/>
      </xdr:nvSpPr>
      <xdr:spPr>
        <a:xfrm>
          <a:off x="2571750" y="592582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140970</xdr:rowOff>
    </xdr:from>
    <xdr:to>
      <xdr:col>19</xdr:col>
      <xdr:colOff>177800</xdr:colOff>
      <xdr:row>36</xdr:row>
      <xdr:rowOff>165735</xdr:rowOff>
    </xdr:to>
    <xdr:cxnSp macro="">
      <xdr:nvCxnSpPr>
        <xdr:cNvPr id="78" name="直線コネクタ 77">
          <a:extLst>
            <a:ext uri="{FF2B5EF4-FFF2-40B4-BE49-F238E27FC236}">
              <a16:creationId xmlns:a16="http://schemas.microsoft.com/office/drawing/2014/main" id="{2B997418-DBDE-4C00-A00B-A60FAD75506C}"/>
            </a:ext>
          </a:extLst>
        </xdr:cNvPr>
        <xdr:cNvCxnSpPr/>
      </xdr:nvCxnSpPr>
      <xdr:spPr>
        <a:xfrm>
          <a:off x="2619375" y="5982970"/>
          <a:ext cx="809625" cy="18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141605</xdr:rowOff>
    </xdr:from>
    <xdr:to>
      <xdr:col>10</xdr:col>
      <xdr:colOff>165100</xdr:colOff>
      <xdr:row>36</xdr:row>
      <xdr:rowOff>71755</xdr:rowOff>
    </xdr:to>
    <xdr:sp textlink="">
      <xdr:nvSpPr>
        <xdr:cNvPr id="79" name="楕円 78">
          <a:extLst>
            <a:ext uri="{FF2B5EF4-FFF2-40B4-BE49-F238E27FC236}">
              <a16:creationId xmlns:a16="http://schemas.microsoft.com/office/drawing/2014/main" id="{EB76675B-41B1-4CD0-AD48-8477146FF593}"/>
            </a:ext>
          </a:extLst>
        </xdr:cNvPr>
        <xdr:cNvSpPr/>
      </xdr:nvSpPr>
      <xdr:spPr>
        <a:xfrm>
          <a:off x="1781175" y="5821680"/>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20955</xdr:rowOff>
    </xdr:from>
    <xdr:to>
      <xdr:col>15</xdr:col>
      <xdr:colOff>50800</xdr:colOff>
      <xdr:row>36</xdr:row>
      <xdr:rowOff>140970</xdr:rowOff>
    </xdr:to>
    <xdr:cxnSp macro="">
      <xdr:nvCxnSpPr>
        <xdr:cNvPr id="80" name="直線コネクタ 79">
          <a:extLst>
            <a:ext uri="{FF2B5EF4-FFF2-40B4-BE49-F238E27FC236}">
              <a16:creationId xmlns:a16="http://schemas.microsoft.com/office/drawing/2014/main" id="{B84A5FCC-9D19-4CD9-8D6A-B1291B7A11C5}"/>
            </a:ext>
          </a:extLst>
        </xdr:cNvPr>
        <xdr:cNvCxnSpPr/>
      </xdr:nvCxnSpPr>
      <xdr:spPr>
        <a:xfrm>
          <a:off x="1828800" y="5859780"/>
          <a:ext cx="790575" cy="123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139700</xdr:rowOff>
    </xdr:from>
    <xdr:to>
      <xdr:col>6</xdr:col>
      <xdr:colOff>38100</xdr:colOff>
      <xdr:row>36</xdr:row>
      <xdr:rowOff>69850</xdr:rowOff>
    </xdr:to>
    <xdr:sp textlink="">
      <xdr:nvSpPr>
        <xdr:cNvPr id="81" name="楕円 80">
          <a:extLst>
            <a:ext uri="{FF2B5EF4-FFF2-40B4-BE49-F238E27FC236}">
              <a16:creationId xmlns:a16="http://schemas.microsoft.com/office/drawing/2014/main" id="{039C39AA-9110-41DB-A74A-3322576BC958}"/>
            </a:ext>
          </a:extLst>
        </xdr:cNvPr>
        <xdr:cNvSpPr/>
      </xdr:nvSpPr>
      <xdr:spPr>
        <a:xfrm>
          <a:off x="981075" y="5819775"/>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19050</xdr:rowOff>
    </xdr:from>
    <xdr:to>
      <xdr:col>10</xdr:col>
      <xdr:colOff>114300</xdr:colOff>
      <xdr:row>36</xdr:row>
      <xdr:rowOff>20955</xdr:rowOff>
    </xdr:to>
    <xdr:cxnSp macro="">
      <xdr:nvCxnSpPr>
        <xdr:cNvPr id="82" name="直線コネクタ 81">
          <a:extLst>
            <a:ext uri="{FF2B5EF4-FFF2-40B4-BE49-F238E27FC236}">
              <a16:creationId xmlns:a16="http://schemas.microsoft.com/office/drawing/2014/main" id="{94428C05-8820-421D-B087-ED51AD357936}"/>
            </a:ext>
          </a:extLst>
        </xdr:cNvPr>
        <xdr:cNvCxnSpPr/>
      </xdr:nvCxnSpPr>
      <xdr:spPr>
        <a:xfrm>
          <a:off x="1028700" y="5857875"/>
          <a:ext cx="8001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167657</xdr:rowOff>
    </xdr:from>
    <xdr:ext cx="405111" cy="259045"/>
    <xdr:sp textlink="">
      <xdr:nvSpPr>
        <xdr:cNvPr id="83" name="n_1aveValue【道路】&#10;有形固定資産減価償却率">
          <a:extLst>
            <a:ext uri="{FF2B5EF4-FFF2-40B4-BE49-F238E27FC236}">
              <a16:creationId xmlns:a16="http://schemas.microsoft.com/office/drawing/2014/main" id="{68CADD7E-A642-48D1-8E1B-799FA92F6047}"/>
            </a:ext>
          </a:extLst>
        </xdr:cNvPr>
        <xdr:cNvSpPr txBox="1"/>
      </xdr:nvSpPr>
      <xdr:spPr>
        <a:xfrm>
          <a:off x="3239144" y="6327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169562</xdr:rowOff>
    </xdr:from>
    <xdr:ext cx="405111" cy="259045"/>
    <xdr:sp textlink="">
      <xdr:nvSpPr>
        <xdr:cNvPr id="84" name="n_2aveValue【道路】&#10;有形固定資産減価償却率">
          <a:extLst>
            <a:ext uri="{FF2B5EF4-FFF2-40B4-BE49-F238E27FC236}">
              <a16:creationId xmlns:a16="http://schemas.microsoft.com/office/drawing/2014/main" id="{F07B8F28-6B33-4535-8C4E-453D7853D4F1}"/>
            </a:ext>
          </a:extLst>
        </xdr:cNvPr>
        <xdr:cNvSpPr txBox="1"/>
      </xdr:nvSpPr>
      <xdr:spPr>
        <a:xfrm>
          <a:off x="2439044" y="6322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148607</xdr:rowOff>
    </xdr:from>
    <xdr:ext cx="405111" cy="259045"/>
    <xdr:sp textlink="">
      <xdr:nvSpPr>
        <xdr:cNvPr id="85" name="n_3aveValue【道路】&#10;有形固定資産減価償却率">
          <a:extLst>
            <a:ext uri="{FF2B5EF4-FFF2-40B4-BE49-F238E27FC236}">
              <a16:creationId xmlns:a16="http://schemas.microsoft.com/office/drawing/2014/main" id="{394F0F49-309F-46D6-AB67-2282F3E01768}"/>
            </a:ext>
          </a:extLst>
        </xdr:cNvPr>
        <xdr:cNvSpPr txBox="1"/>
      </xdr:nvSpPr>
      <xdr:spPr>
        <a:xfrm>
          <a:off x="1648469" y="6308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102887</xdr:rowOff>
    </xdr:from>
    <xdr:ext cx="405111" cy="259045"/>
    <xdr:sp textlink="">
      <xdr:nvSpPr>
        <xdr:cNvPr id="86" name="n_4aveValue【道路】&#10;有形固定資産減価償却率">
          <a:extLst>
            <a:ext uri="{FF2B5EF4-FFF2-40B4-BE49-F238E27FC236}">
              <a16:creationId xmlns:a16="http://schemas.microsoft.com/office/drawing/2014/main" id="{D5E933DC-CBD7-4B11-A49F-C4C51872E371}"/>
            </a:ext>
          </a:extLst>
        </xdr:cNvPr>
        <xdr:cNvSpPr txBox="1"/>
      </xdr:nvSpPr>
      <xdr:spPr>
        <a:xfrm>
          <a:off x="848369" y="6268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61612</xdr:rowOff>
    </xdr:from>
    <xdr:ext cx="405111" cy="259045"/>
    <xdr:sp textlink="">
      <xdr:nvSpPr>
        <xdr:cNvPr id="87" name="n_1mainValue【道路】&#10;有形固定資産減価償却率">
          <a:extLst>
            <a:ext uri="{FF2B5EF4-FFF2-40B4-BE49-F238E27FC236}">
              <a16:creationId xmlns:a16="http://schemas.microsoft.com/office/drawing/2014/main" id="{1510ACC6-B9CC-4ECA-8AB3-A6C9CD9C27C5}"/>
            </a:ext>
          </a:extLst>
        </xdr:cNvPr>
        <xdr:cNvSpPr txBox="1"/>
      </xdr:nvSpPr>
      <xdr:spPr>
        <a:xfrm>
          <a:off x="3239144" y="5741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36847</xdr:rowOff>
    </xdr:from>
    <xdr:ext cx="405111" cy="259045"/>
    <xdr:sp textlink="">
      <xdr:nvSpPr>
        <xdr:cNvPr id="88" name="n_2mainValue【道路】&#10;有形固定資産減価償却率">
          <a:extLst>
            <a:ext uri="{FF2B5EF4-FFF2-40B4-BE49-F238E27FC236}">
              <a16:creationId xmlns:a16="http://schemas.microsoft.com/office/drawing/2014/main" id="{261552E5-502E-4385-AF2F-B10BB8D7E250}"/>
            </a:ext>
          </a:extLst>
        </xdr:cNvPr>
        <xdr:cNvSpPr txBox="1"/>
      </xdr:nvSpPr>
      <xdr:spPr>
        <a:xfrm>
          <a:off x="2439044" y="5713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88282</xdr:rowOff>
    </xdr:from>
    <xdr:ext cx="405111" cy="259045"/>
    <xdr:sp textlink="">
      <xdr:nvSpPr>
        <xdr:cNvPr id="89" name="n_3mainValue【道路】&#10;有形固定資産減価償却率">
          <a:extLst>
            <a:ext uri="{FF2B5EF4-FFF2-40B4-BE49-F238E27FC236}">
              <a16:creationId xmlns:a16="http://schemas.microsoft.com/office/drawing/2014/main" id="{AB7E7740-45C6-4FD5-8B8D-A767FCA6FAC6}"/>
            </a:ext>
          </a:extLst>
        </xdr:cNvPr>
        <xdr:cNvSpPr txBox="1"/>
      </xdr:nvSpPr>
      <xdr:spPr>
        <a:xfrm>
          <a:off x="1648469" y="5600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86377</xdr:rowOff>
    </xdr:from>
    <xdr:ext cx="405111" cy="259045"/>
    <xdr:sp textlink="">
      <xdr:nvSpPr>
        <xdr:cNvPr id="90" name="n_4mainValue【道路】&#10;有形固定資産減価償却率">
          <a:extLst>
            <a:ext uri="{FF2B5EF4-FFF2-40B4-BE49-F238E27FC236}">
              <a16:creationId xmlns:a16="http://schemas.microsoft.com/office/drawing/2014/main" id="{7EF565D9-811A-4A2B-8A0F-457E7004DC6E}"/>
            </a:ext>
          </a:extLst>
        </xdr:cNvPr>
        <xdr:cNvSpPr txBox="1"/>
      </xdr:nvSpPr>
      <xdr:spPr>
        <a:xfrm>
          <a:off x="848369" y="5598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textlink="">
      <xdr:nvSpPr>
        <xdr:cNvPr id="91" name="正方形/長方形 90">
          <a:extLst>
            <a:ext uri="{FF2B5EF4-FFF2-40B4-BE49-F238E27FC236}">
              <a16:creationId xmlns:a16="http://schemas.microsoft.com/office/drawing/2014/main" id="{22A8A8D0-18AE-4F70-9C0C-22E393B32A27}"/>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textlink="">
      <xdr:nvSpPr>
        <xdr:cNvPr id="92" name="正方形/長方形 91">
          <a:extLst>
            <a:ext uri="{FF2B5EF4-FFF2-40B4-BE49-F238E27FC236}">
              <a16:creationId xmlns:a16="http://schemas.microsoft.com/office/drawing/2014/main" id="{EB7AD6DA-7E10-4D0E-A7D3-4F8A9249FA5D}"/>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textlink="">
      <xdr:nvSpPr>
        <xdr:cNvPr id="93" name="正方形/長方形 92">
          <a:extLst>
            <a:ext uri="{FF2B5EF4-FFF2-40B4-BE49-F238E27FC236}">
              <a16:creationId xmlns:a16="http://schemas.microsoft.com/office/drawing/2014/main" id="{93286E53-E884-4CB0-AC27-05A580C48B1F}"/>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textlink="">
      <xdr:nvSpPr>
        <xdr:cNvPr id="94" name="正方形/長方形 93">
          <a:extLst>
            <a:ext uri="{FF2B5EF4-FFF2-40B4-BE49-F238E27FC236}">
              <a16:creationId xmlns:a16="http://schemas.microsoft.com/office/drawing/2014/main" id="{651E56AF-C5FF-4E5C-93DC-FBF21B8311CB}"/>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textlink="">
      <xdr:nvSpPr>
        <xdr:cNvPr id="95" name="正方形/長方形 94">
          <a:extLst>
            <a:ext uri="{FF2B5EF4-FFF2-40B4-BE49-F238E27FC236}">
              <a16:creationId xmlns:a16="http://schemas.microsoft.com/office/drawing/2014/main" id="{1AB17953-2D1C-4739-983B-9EB5B34AF7DA}"/>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textlink="">
      <xdr:nvSpPr>
        <xdr:cNvPr id="96" name="正方形/長方形 95">
          <a:extLst>
            <a:ext uri="{FF2B5EF4-FFF2-40B4-BE49-F238E27FC236}">
              <a16:creationId xmlns:a16="http://schemas.microsoft.com/office/drawing/2014/main" id="{88DE1EA0-2923-4421-B18A-339E3F731E6A}"/>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29</xdr:row>
      <xdr:rowOff>82550</xdr:rowOff>
    </xdr:from>
    <xdr:to>
      <xdr:col>54</xdr:col>
      <xdr:colOff>127000</xdr:colOff>
      <xdr:row>30</xdr:row>
      <xdr:rowOff>165100</xdr:rowOff>
    </xdr:to>
    <xdr:sp textlink="">
      <xdr:nvSpPr>
        <xdr:cNvPr id="97" name="正方形/長方形 96">
          <a:extLst>
            <a:ext uri="{FF2B5EF4-FFF2-40B4-BE49-F238E27FC236}">
              <a16:creationId xmlns:a16="http://schemas.microsoft.com/office/drawing/2014/main" id="{9F382018-E9FB-4C08-B863-91E89757101A}"/>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textlink="">
      <xdr:nvSpPr>
        <xdr:cNvPr id="98" name="正方形/長方形 97">
          <a:extLst>
            <a:ext uri="{FF2B5EF4-FFF2-40B4-BE49-F238E27FC236}">
              <a16:creationId xmlns:a16="http://schemas.microsoft.com/office/drawing/2014/main" id="{F249C1A2-AA54-46C6-8433-8B43598C5178}"/>
            </a:ext>
          </a:extLst>
        </xdr:cNvPr>
        <xdr:cNvSpPr/>
      </xdr:nvSpPr>
      <xdr:spPr>
        <a:xfrm>
          <a:off x="59531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textlink="">
      <xdr:nvSpPr>
        <xdr:cNvPr id="99" name="テキスト ボックス 98">
          <a:extLst>
            <a:ext uri="{FF2B5EF4-FFF2-40B4-BE49-F238E27FC236}">
              <a16:creationId xmlns:a16="http://schemas.microsoft.com/office/drawing/2014/main" id="{69BBE7FB-E319-438B-A768-58733B10FC4D}"/>
            </a:ext>
          </a:extLst>
        </xdr:cNvPr>
        <xdr:cNvSpPr txBox="1"/>
      </xdr:nvSpPr>
      <xdr:spPr>
        <a:xfrm>
          <a:off x="5915025" y="4867275"/>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C160F354-542A-4D66-836B-4458D05DE53C}"/>
            </a:ext>
          </a:extLst>
        </xdr:cNvPr>
        <xdr:cNvCxnSpPr/>
      </xdr:nvCxnSpPr>
      <xdr:spPr>
        <a:xfrm>
          <a:off x="5953125" y="7210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69A10AB8-C52C-42BA-947D-2F52A737A389}"/>
            </a:ext>
          </a:extLst>
        </xdr:cNvPr>
        <xdr:cNvCxnSpPr/>
      </xdr:nvCxnSpPr>
      <xdr:spPr>
        <a:xfrm>
          <a:off x="5953125" y="690290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textlink="">
      <xdr:nvSpPr>
        <xdr:cNvPr id="102" name="テキスト ボックス 101">
          <a:extLst>
            <a:ext uri="{FF2B5EF4-FFF2-40B4-BE49-F238E27FC236}">
              <a16:creationId xmlns:a16="http://schemas.microsoft.com/office/drawing/2014/main" id="{2D1B7D0D-616F-4D8D-9FA6-A2428B045480}"/>
            </a:ext>
          </a:extLst>
        </xdr:cNvPr>
        <xdr:cNvSpPr txBox="1"/>
      </xdr:nvSpPr>
      <xdr:spPr>
        <a:xfrm>
          <a:off x="5527221" y="6773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4FDF0DBD-B2C3-4563-8B23-D693F2F61B63}"/>
            </a:ext>
          </a:extLst>
        </xdr:cNvPr>
        <xdr:cNvCxnSpPr/>
      </xdr:nvCxnSpPr>
      <xdr:spPr>
        <a:xfrm>
          <a:off x="5953125" y="659220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textlink="">
      <xdr:nvSpPr>
        <xdr:cNvPr id="104" name="テキスト ボックス 103">
          <a:extLst>
            <a:ext uri="{FF2B5EF4-FFF2-40B4-BE49-F238E27FC236}">
              <a16:creationId xmlns:a16="http://schemas.microsoft.com/office/drawing/2014/main" id="{5A88D15D-A790-404D-99B7-FBC01F9D5401}"/>
            </a:ext>
          </a:extLst>
        </xdr:cNvPr>
        <xdr:cNvSpPr txBox="1"/>
      </xdr:nvSpPr>
      <xdr:spPr>
        <a:xfrm>
          <a:off x="5478976" y="646585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85BDA599-1E90-44DC-977A-E5CC3D6E8FD7}"/>
            </a:ext>
          </a:extLst>
        </xdr:cNvPr>
        <xdr:cNvCxnSpPr/>
      </xdr:nvCxnSpPr>
      <xdr:spPr>
        <a:xfrm>
          <a:off x="5953125" y="628468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textlink="">
      <xdr:nvSpPr>
        <xdr:cNvPr id="106" name="テキスト ボックス 105">
          <a:extLst>
            <a:ext uri="{FF2B5EF4-FFF2-40B4-BE49-F238E27FC236}">
              <a16:creationId xmlns:a16="http://schemas.microsoft.com/office/drawing/2014/main" id="{E7E6C11F-69B4-4856-AFF6-83F0BFB5284D}"/>
            </a:ext>
          </a:extLst>
        </xdr:cNvPr>
        <xdr:cNvSpPr txBox="1"/>
      </xdr:nvSpPr>
      <xdr:spPr>
        <a:xfrm>
          <a:off x="5478976" y="61551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6470CC24-6DB0-43BA-B013-E5E4E9B30B16}"/>
            </a:ext>
          </a:extLst>
        </xdr:cNvPr>
        <xdr:cNvCxnSpPr/>
      </xdr:nvCxnSpPr>
      <xdr:spPr>
        <a:xfrm>
          <a:off x="5953125" y="5983514"/>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textlink="">
      <xdr:nvSpPr>
        <xdr:cNvPr id="108" name="テキスト ボックス 107">
          <a:extLst>
            <a:ext uri="{FF2B5EF4-FFF2-40B4-BE49-F238E27FC236}">
              <a16:creationId xmlns:a16="http://schemas.microsoft.com/office/drawing/2014/main" id="{3F50903C-EE70-4249-B378-1D2D85106930}"/>
            </a:ext>
          </a:extLst>
        </xdr:cNvPr>
        <xdr:cNvSpPr txBox="1"/>
      </xdr:nvSpPr>
      <xdr:spPr>
        <a:xfrm>
          <a:off x="5478976" y="583811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C9B0AA5A-BEF3-4255-97AF-6C144540D994}"/>
            </a:ext>
          </a:extLst>
        </xdr:cNvPr>
        <xdr:cNvCxnSpPr/>
      </xdr:nvCxnSpPr>
      <xdr:spPr>
        <a:xfrm>
          <a:off x="5953125" y="567599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textlink="">
      <xdr:nvSpPr>
        <xdr:cNvPr id="110" name="テキスト ボックス 109">
          <a:extLst>
            <a:ext uri="{FF2B5EF4-FFF2-40B4-BE49-F238E27FC236}">
              <a16:creationId xmlns:a16="http://schemas.microsoft.com/office/drawing/2014/main" id="{44B4C40E-1262-4C33-8C38-902EED2F8CAE}"/>
            </a:ext>
          </a:extLst>
        </xdr:cNvPr>
        <xdr:cNvSpPr txBox="1"/>
      </xdr:nvSpPr>
      <xdr:spPr>
        <a:xfrm>
          <a:off x="5478976" y="55274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E5C3C57F-B489-4A58-8649-8A44373F9DC5}"/>
            </a:ext>
          </a:extLst>
        </xdr:cNvPr>
        <xdr:cNvCxnSpPr/>
      </xdr:nvCxnSpPr>
      <xdr:spPr>
        <a:xfrm>
          <a:off x="5953125" y="535577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31949</xdr:rowOff>
    </xdr:from>
    <xdr:ext cx="595419" cy="259045"/>
    <xdr:sp textlink="">
      <xdr:nvSpPr>
        <xdr:cNvPr id="112" name="テキスト ボックス 111">
          <a:extLst>
            <a:ext uri="{FF2B5EF4-FFF2-40B4-BE49-F238E27FC236}">
              <a16:creationId xmlns:a16="http://schemas.microsoft.com/office/drawing/2014/main" id="{CE5F492C-FC4E-4506-80F7-27FAACD75A50}"/>
            </a:ext>
          </a:extLst>
        </xdr:cNvPr>
        <xdr:cNvSpPr txBox="1"/>
      </xdr:nvSpPr>
      <xdr:spPr>
        <a:xfrm>
          <a:off x="5421206" y="521989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E0A79764-5D88-4DAC-938E-E0A51C72B6EC}"/>
            </a:ext>
          </a:extLst>
        </xdr:cNvPr>
        <xdr:cNvCxnSpPr/>
      </xdr:nvCxnSpPr>
      <xdr:spPr>
        <a:xfrm>
          <a:off x="5953125" y="5048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textlink="">
      <xdr:nvSpPr>
        <xdr:cNvPr id="114" name="テキスト ボックス 113">
          <a:extLst>
            <a:ext uri="{FF2B5EF4-FFF2-40B4-BE49-F238E27FC236}">
              <a16:creationId xmlns:a16="http://schemas.microsoft.com/office/drawing/2014/main" id="{95CB3B8A-D6C4-44D3-A877-281D68A2BD70}"/>
            </a:ext>
          </a:extLst>
        </xdr:cNvPr>
        <xdr:cNvSpPr txBox="1"/>
      </xdr:nvSpPr>
      <xdr:spPr>
        <a:xfrm>
          <a:off x="5421206" y="491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textlink="">
      <xdr:nvSpPr>
        <xdr:cNvPr id="115" name="【道路】&#10;一人当たり延長グラフ枠">
          <a:extLst>
            <a:ext uri="{FF2B5EF4-FFF2-40B4-BE49-F238E27FC236}">
              <a16:creationId xmlns:a16="http://schemas.microsoft.com/office/drawing/2014/main" id="{02E6387A-EDAA-4882-ACAD-1091BB04A505}"/>
            </a:ext>
          </a:extLst>
        </xdr:cNvPr>
        <xdr:cNvSpPr/>
      </xdr:nvSpPr>
      <xdr:spPr>
        <a:xfrm>
          <a:off x="59531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49633</xdr:rowOff>
    </xdr:from>
    <xdr:to>
      <xdr:col>54</xdr:col>
      <xdr:colOff>189865</xdr:colOff>
      <xdr:row>42</xdr:row>
      <xdr:rowOff>90553</xdr:rowOff>
    </xdr:to>
    <xdr:cxnSp macro="">
      <xdr:nvCxnSpPr>
        <xdr:cNvPr id="116" name="直線コネクタ 115">
          <a:extLst>
            <a:ext uri="{FF2B5EF4-FFF2-40B4-BE49-F238E27FC236}">
              <a16:creationId xmlns:a16="http://schemas.microsoft.com/office/drawing/2014/main" id="{EC8E8076-5F39-40E5-8186-6DB922FEF529}"/>
            </a:ext>
          </a:extLst>
        </xdr:cNvPr>
        <xdr:cNvCxnSpPr/>
      </xdr:nvCxnSpPr>
      <xdr:spPr>
        <a:xfrm flipV="1">
          <a:off x="9429115" y="5399508"/>
          <a:ext cx="0" cy="14982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94380</xdr:rowOff>
    </xdr:from>
    <xdr:ext cx="469744" cy="259045"/>
    <xdr:sp textlink="">
      <xdr:nvSpPr>
        <xdr:cNvPr id="117" name="【道路】&#10;一人当たり延長最小値テキスト">
          <a:extLst>
            <a:ext uri="{FF2B5EF4-FFF2-40B4-BE49-F238E27FC236}">
              <a16:creationId xmlns:a16="http://schemas.microsoft.com/office/drawing/2014/main" id="{FB427CCE-4F75-4176-8279-3CF61E393553}"/>
            </a:ext>
          </a:extLst>
        </xdr:cNvPr>
        <xdr:cNvSpPr txBox="1"/>
      </xdr:nvSpPr>
      <xdr:spPr>
        <a:xfrm>
          <a:off x="9467850" y="6904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90553</xdr:rowOff>
    </xdr:from>
    <xdr:to>
      <xdr:col>55</xdr:col>
      <xdr:colOff>88900</xdr:colOff>
      <xdr:row>42</xdr:row>
      <xdr:rowOff>90553</xdr:rowOff>
    </xdr:to>
    <xdr:cxnSp macro="">
      <xdr:nvCxnSpPr>
        <xdr:cNvPr id="118" name="直線コネクタ 117">
          <a:extLst>
            <a:ext uri="{FF2B5EF4-FFF2-40B4-BE49-F238E27FC236}">
              <a16:creationId xmlns:a16="http://schemas.microsoft.com/office/drawing/2014/main" id="{2614DCA7-A451-4D3C-A2CA-13944DFA42CB}"/>
            </a:ext>
          </a:extLst>
        </xdr:cNvPr>
        <xdr:cNvCxnSpPr/>
      </xdr:nvCxnSpPr>
      <xdr:spPr>
        <a:xfrm>
          <a:off x="9363075" y="6897753"/>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167760</xdr:rowOff>
    </xdr:from>
    <xdr:ext cx="534377" cy="259045"/>
    <xdr:sp textlink="">
      <xdr:nvSpPr>
        <xdr:cNvPr id="119" name="【道路】&#10;一人当たり延長最大値テキスト">
          <a:extLst>
            <a:ext uri="{FF2B5EF4-FFF2-40B4-BE49-F238E27FC236}">
              <a16:creationId xmlns:a16="http://schemas.microsoft.com/office/drawing/2014/main" id="{F3D45728-E0A1-47A9-9801-00E7A4471D91}"/>
            </a:ext>
          </a:extLst>
        </xdr:cNvPr>
        <xdr:cNvSpPr txBox="1"/>
      </xdr:nvSpPr>
      <xdr:spPr>
        <a:xfrm>
          <a:off x="9467850" y="51937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49633</xdr:rowOff>
    </xdr:from>
    <xdr:to>
      <xdr:col>55</xdr:col>
      <xdr:colOff>88900</xdr:colOff>
      <xdr:row>33</xdr:row>
      <xdr:rowOff>49633</xdr:rowOff>
    </xdr:to>
    <xdr:cxnSp macro="">
      <xdr:nvCxnSpPr>
        <xdr:cNvPr id="120" name="直線コネクタ 119">
          <a:extLst>
            <a:ext uri="{FF2B5EF4-FFF2-40B4-BE49-F238E27FC236}">
              <a16:creationId xmlns:a16="http://schemas.microsoft.com/office/drawing/2014/main" id="{2F1EF394-FF43-450C-9C2E-66A10DA4C14E}"/>
            </a:ext>
          </a:extLst>
        </xdr:cNvPr>
        <xdr:cNvCxnSpPr/>
      </xdr:nvCxnSpPr>
      <xdr:spPr>
        <a:xfrm>
          <a:off x="9363075" y="5399508"/>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151931</xdr:rowOff>
    </xdr:from>
    <xdr:ext cx="534377" cy="259045"/>
    <xdr:sp textlink="">
      <xdr:nvSpPr>
        <xdr:cNvPr id="121" name="【道路】&#10;一人当たり延長平均値テキスト">
          <a:extLst>
            <a:ext uri="{FF2B5EF4-FFF2-40B4-BE49-F238E27FC236}">
              <a16:creationId xmlns:a16="http://schemas.microsoft.com/office/drawing/2014/main" id="{1E9CB1C4-FBAB-4C64-B122-511BC6D724AA}"/>
            </a:ext>
          </a:extLst>
        </xdr:cNvPr>
        <xdr:cNvSpPr txBox="1"/>
      </xdr:nvSpPr>
      <xdr:spPr>
        <a:xfrm>
          <a:off x="9467850" y="61526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129054</xdr:rowOff>
    </xdr:from>
    <xdr:to>
      <xdr:col>55</xdr:col>
      <xdr:colOff>50800</xdr:colOff>
      <xdr:row>39</xdr:row>
      <xdr:rowOff>59204</xdr:rowOff>
    </xdr:to>
    <xdr:sp textlink="">
      <xdr:nvSpPr>
        <xdr:cNvPr id="122" name="フローチャート: 判断 121">
          <a:extLst>
            <a:ext uri="{FF2B5EF4-FFF2-40B4-BE49-F238E27FC236}">
              <a16:creationId xmlns:a16="http://schemas.microsoft.com/office/drawing/2014/main" id="{97D52C2C-077F-4F05-895F-24DB388A0118}"/>
            </a:ext>
          </a:extLst>
        </xdr:cNvPr>
        <xdr:cNvSpPr/>
      </xdr:nvSpPr>
      <xdr:spPr>
        <a:xfrm>
          <a:off x="9401175" y="6288554"/>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146296</xdr:rowOff>
    </xdr:from>
    <xdr:to>
      <xdr:col>50</xdr:col>
      <xdr:colOff>165100</xdr:colOff>
      <xdr:row>39</xdr:row>
      <xdr:rowOff>76446</xdr:rowOff>
    </xdr:to>
    <xdr:sp textlink="">
      <xdr:nvSpPr>
        <xdr:cNvPr id="123" name="フローチャート: 判断 122">
          <a:extLst>
            <a:ext uri="{FF2B5EF4-FFF2-40B4-BE49-F238E27FC236}">
              <a16:creationId xmlns:a16="http://schemas.microsoft.com/office/drawing/2014/main" id="{9484B3EE-718C-4E33-A2BC-B94E4124A594}"/>
            </a:ext>
          </a:extLst>
        </xdr:cNvPr>
        <xdr:cNvSpPr/>
      </xdr:nvSpPr>
      <xdr:spPr>
        <a:xfrm>
          <a:off x="8639175" y="630579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147048</xdr:rowOff>
    </xdr:from>
    <xdr:to>
      <xdr:col>46</xdr:col>
      <xdr:colOff>38100</xdr:colOff>
      <xdr:row>39</xdr:row>
      <xdr:rowOff>77198</xdr:rowOff>
    </xdr:to>
    <xdr:sp textlink="">
      <xdr:nvSpPr>
        <xdr:cNvPr id="124" name="フローチャート: 判断 123">
          <a:extLst>
            <a:ext uri="{FF2B5EF4-FFF2-40B4-BE49-F238E27FC236}">
              <a16:creationId xmlns:a16="http://schemas.microsoft.com/office/drawing/2014/main" id="{C6341E37-47A5-40B0-A4D4-DEEAD6FD6FAE}"/>
            </a:ext>
          </a:extLst>
        </xdr:cNvPr>
        <xdr:cNvSpPr/>
      </xdr:nvSpPr>
      <xdr:spPr>
        <a:xfrm>
          <a:off x="7839075" y="6306548"/>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161074</xdr:rowOff>
    </xdr:from>
    <xdr:to>
      <xdr:col>41</xdr:col>
      <xdr:colOff>101600</xdr:colOff>
      <xdr:row>39</xdr:row>
      <xdr:rowOff>91224</xdr:rowOff>
    </xdr:to>
    <xdr:sp textlink="">
      <xdr:nvSpPr>
        <xdr:cNvPr id="125" name="フローチャート: 判断 124">
          <a:extLst>
            <a:ext uri="{FF2B5EF4-FFF2-40B4-BE49-F238E27FC236}">
              <a16:creationId xmlns:a16="http://schemas.microsoft.com/office/drawing/2014/main" id="{AB7ACDEE-C777-4AD6-9828-F972D5FCB9FB}"/>
            </a:ext>
          </a:extLst>
        </xdr:cNvPr>
        <xdr:cNvSpPr/>
      </xdr:nvSpPr>
      <xdr:spPr>
        <a:xfrm>
          <a:off x="7029450" y="6326924"/>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1985</xdr:rowOff>
    </xdr:from>
    <xdr:to>
      <xdr:col>36</xdr:col>
      <xdr:colOff>165100</xdr:colOff>
      <xdr:row>39</xdr:row>
      <xdr:rowOff>103585</xdr:rowOff>
    </xdr:to>
    <xdr:sp textlink="">
      <xdr:nvSpPr>
        <xdr:cNvPr id="126" name="フローチャート: 判断 125">
          <a:extLst>
            <a:ext uri="{FF2B5EF4-FFF2-40B4-BE49-F238E27FC236}">
              <a16:creationId xmlns:a16="http://schemas.microsoft.com/office/drawing/2014/main" id="{BD0C87A3-D288-426B-961E-B054250C92F1}"/>
            </a:ext>
          </a:extLst>
        </xdr:cNvPr>
        <xdr:cNvSpPr/>
      </xdr:nvSpPr>
      <xdr:spPr>
        <a:xfrm>
          <a:off x="6238875" y="632658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textlink="">
      <xdr:nvSpPr>
        <xdr:cNvPr id="127" name="テキスト ボックス 126">
          <a:extLst>
            <a:ext uri="{FF2B5EF4-FFF2-40B4-BE49-F238E27FC236}">
              <a16:creationId xmlns:a16="http://schemas.microsoft.com/office/drawing/2014/main" id="{D4EE0CB7-6338-4230-8079-B0A44BFE96F6}"/>
            </a:ext>
          </a:extLst>
        </xdr:cNvPr>
        <xdr:cNvSpPr txBox="1"/>
      </xdr:nvSpPr>
      <xdr:spPr>
        <a:xfrm>
          <a:off x="925830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textlink="">
      <xdr:nvSpPr>
        <xdr:cNvPr id="128" name="テキスト ボックス 127">
          <a:extLst>
            <a:ext uri="{FF2B5EF4-FFF2-40B4-BE49-F238E27FC236}">
              <a16:creationId xmlns:a16="http://schemas.microsoft.com/office/drawing/2014/main" id="{1027F439-0406-49C9-AF53-5688F8986345}"/>
            </a:ext>
          </a:extLst>
        </xdr:cNvPr>
        <xdr:cNvSpPr txBox="1"/>
      </xdr:nvSpPr>
      <xdr:spPr>
        <a:xfrm>
          <a:off x="8515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textlink="">
      <xdr:nvSpPr>
        <xdr:cNvPr id="129" name="テキスト ボックス 128">
          <a:extLst>
            <a:ext uri="{FF2B5EF4-FFF2-40B4-BE49-F238E27FC236}">
              <a16:creationId xmlns:a16="http://schemas.microsoft.com/office/drawing/2014/main" id="{51C342D3-40AE-4C13-8ABE-9A2AB6EDA86C}"/>
            </a:ext>
          </a:extLst>
        </xdr:cNvPr>
        <xdr:cNvSpPr txBox="1"/>
      </xdr:nvSpPr>
      <xdr:spPr>
        <a:xfrm>
          <a:off x="7715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textlink="">
      <xdr:nvSpPr>
        <xdr:cNvPr id="130" name="テキスト ボックス 129">
          <a:extLst>
            <a:ext uri="{FF2B5EF4-FFF2-40B4-BE49-F238E27FC236}">
              <a16:creationId xmlns:a16="http://schemas.microsoft.com/office/drawing/2014/main" id="{BB795029-1DD8-45B3-BEA2-AA861F0E2576}"/>
            </a:ext>
          </a:extLst>
        </xdr:cNvPr>
        <xdr:cNvSpPr txBox="1"/>
      </xdr:nvSpPr>
      <xdr:spPr>
        <a:xfrm>
          <a:off x="690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textlink="">
      <xdr:nvSpPr>
        <xdr:cNvPr id="131" name="テキスト ボックス 130">
          <a:extLst>
            <a:ext uri="{FF2B5EF4-FFF2-40B4-BE49-F238E27FC236}">
              <a16:creationId xmlns:a16="http://schemas.microsoft.com/office/drawing/2014/main" id="{01618DD5-03EB-4B26-BF71-AF6B87B0C81E}"/>
            </a:ext>
          </a:extLst>
        </xdr:cNvPr>
        <xdr:cNvSpPr txBox="1"/>
      </xdr:nvSpPr>
      <xdr:spPr>
        <a:xfrm>
          <a:off x="6115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61731</xdr:rowOff>
    </xdr:from>
    <xdr:to>
      <xdr:col>55</xdr:col>
      <xdr:colOff>50800</xdr:colOff>
      <xdr:row>39</xdr:row>
      <xdr:rowOff>163331</xdr:rowOff>
    </xdr:to>
    <xdr:sp textlink="">
      <xdr:nvSpPr>
        <xdr:cNvPr id="132" name="楕円 131">
          <a:extLst>
            <a:ext uri="{FF2B5EF4-FFF2-40B4-BE49-F238E27FC236}">
              <a16:creationId xmlns:a16="http://schemas.microsoft.com/office/drawing/2014/main" id="{A60A58B5-32FC-4054-9F56-CA4B44D3DA64}"/>
            </a:ext>
          </a:extLst>
        </xdr:cNvPr>
        <xdr:cNvSpPr/>
      </xdr:nvSpPr>
      <xdr:spPr>
        <a:xfrm>
          <a:off x="9401175" y="6389506"/>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40158</xdr:rowOff>
    </xdr:from>
    <xdr:ext cx="534377" cy="259045"/>
    <xdr:sp textlink="">
      <xdr:nvSpPr>
        <xdr:cNvPr id="133" name="【道路】&#10;一人当たり延長該当値テキスト">
          <a:extLst>
            <a:ext uri="{FF2B5EF4-FFF2-40B4-BE49-F238E27FC236}">
              <a16:creationId xmlns:a16="http://schemas.microsoft.com/office/drawing/2014/main" id="{88F9CD60-8E70-42E4-81E9-0809C2E78266}"/>
            </a:ext>
          </a:extLst>
        </xdr:cNvPr>
        <xdr:cNvSpPr txBox="1"/>
      </xdr:nvSpPr>
      <xdr:spPr>
        <a:xfrm>
          <a:off x="9467850" y="63647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69324</xdr:rowOff>
    </xdr:from>
    <xdr:to>
      <xdr:col>50</xdr:col>
      <xdr:colOff>165100</xdr:colOff>
      <xdr:row>39</xdr:row>
      <xdr:rowOff>170924</xdr:rowOff>
    </xdr:to>
    <xdr:sp textlink="">
      <xdr:nvSpPr>
        <xdr:cNvPr id="134" name="楕円 133">
          <a:extLst>
            <a:ext uri="{FF2B5EF4-FFF2-40B4-BE49-F238E27FC236}">
              <a16:creationId xmlns:a16="http://schemas.microsoft.com/office/drawing/2014/main" id="{9E4A0F68-6BF6-40CE-9427-AF383EFCB13D}"/>
            </a:ext>
          </a:extLst>
        </xdr:cNvPr>
        <xdr:cNvSpPr/>
      </xdr:nvSpPr>
      <xdr:spPr>
        <a:xfrm>
          <a:off x="8639175" y="6390749"/>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112531</xdr:rowOff>
    </xdr:from>
    <xdr:to>
      <xdr:col>55</xdr:col>
      <xdr:colOff>0</xdr:colOff>
      <xdr:row>39</xdr:row>
      <xdr:rowOff>120124</xdr:rowOff>
    </xdr:to>
    <xdr:cxnSp macro="">
      <xdr:nvCxnSpPr>
        <xdr:cNvPr id="135" name="直線コネクタ 134">
          <a:extLst>
            <a:ext uri="{FF2B5EF4-FFF2-40B4-BE49-F238E27FC236}">
              <a16:creationId xmlns:a16="http://schemas.microsoft.com/office/drawing/2014/main" id="{76BF0DE7-2FBB-44FF-A32C-A765552BC624}"/>
            </a:ext>
          </a:extLst>
        </xdr:cNvPr>
        <xdr:cNvCxnSpPr/>
      </xdr:nvCxnSpPr>
      <xdr:spPr>
        <a:xfrm flipV="1">
          <a:off x="8686800" y="6437131"/>
          <a:ext cx="742950" cy="107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77308</xdr:rowOff>
    </xdr:from>
    <xdr:to>
      <xdr:col>46</xdr:col>
      <xdr:colOff>38100</xdr:colOff>
      <xdr:row>40</xdr:row>
      <xdr:rowOff>7458</xdr:rowOff>
    </xdr:to>
    <xdr:sp textlink="">
      <xdr:nvSpPr>
        <xdr:cNvPr id="136" name="楕円 135">
          <a:extLst>
            <a:ext uri="{FF2B5EF4-FFF2-40B4-BE49-F238E27FC236}">
              <a16:creationId xmlns:a16="http://schemas.microsoft.com/office/drawing/2014/main" id="{EA204084-47F5-467B-B08A-D649523B7E65}"/>
            </a:ext>
          </a:extLst>
        </xdr:cNvPr>
        <xdr:cNvSpPr/>
      </xdr:nvSpPr>
      <xdr:spPr>
        <a:xfrm>
          <a:off x="7839075" y="6401908"/>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120124</xdr:rowOff>
    </xdr:from>
    <xdr:to>
      <xdr:col>50</xdr:col>
      <xdr:colOff>114300</xdr:colOff>
      <xdr:row>39</xdr:row>
      <xdr:rowOff>128108</xdr:rowOff>
    </xdr:to>
    <xdr:cxnSp macro="">
      <xdr:nvCxnSpPr>
        <xdr:cNvPr id="137" name="直線コネクタ 136">
          <a:extLst>
            <a:ext uri="{FF2B5EF4-FFF2-40B4-BE49-F238E27FC236}">
              <a16:creationId xmlns:a16="http://schemas.microsoft.com/office/drawing/2014/main" id="{2CC3E832-3050-435E-BBD6-836F1C70355D}"/>
            </a:ext>
          </a:extLst>
        </xdr:cNvPr>
        <xdr:cNvCxnSpPr/>
      </xdr:nvCxnSpPr>
      <xdr:spPr>
        <a:xfrm flipV="1">
          <a:off x="7886700" y="6447899"/>
          <a:ext cx="800100" cy="1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93229</xdr:rowOff>
    </xdr:from>
    <xdr:to>
      <xdr:col>41</xdr:col>
      <xdr:colOff>101600</xdr:colOff>
      <xdr:row>40</xdr:row>
      <xdr:rowOff>23379</xdr:rowOff>
    </xdr:to>
    <xdr:sp textlink="">
      <xdr:nvSpPr>
        <xdr:cNvPr id="138" name="楕円 137">
          <a:extLst>
            <a:ext uri="{FF2B5EF4-FFF2-40B4-BE49-F238E27FC236}">
              <a16:creationId xmlns:a16="http://schemas.microsoft.com/office/drawing/2014/main" id="{EFFA0AFD-C00F-4078-B01D-25FF5DD6122A}"/>
            </a:ext>
          </a:extLst>
        </xdr:cNvPr>
        <xdr:cNvSpPr/>
      </xdr:nvSpPr>
      <xdr:spPr>
        <a:xfrm>
          <a:off x="7029450" y="641782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128108</xdr:rowOff>
    </xdr:from>
    <xdr:to>
      <xdr:col>45</xdr:col>
      <xdr:colOff>177800</xdr:colOff>
      <xdr:row>39</xdr:row>
      <xdr:rowOff>144029</xdr:rowOff>
    </xdr:to>
    <xdr:cxnSp macro="">
      <xdr:nvCxnSpPr>
        <xdr:cNvPr id="139" name="直線コネクタ 138">
          <a:extLst>
            <a:ext uri="{FF2B5EF4-FFF2-40B4-BE49-F238E27FC236}">
              <a16:creationId xmlns:a16="http://schemas.microsoft.com/office/drawing/2014/main" id="{9B6BDA9C-ADC1-4283-9C00-AC0C942AB066}"/>
            </a:ext>
          </a:extLst>
        </xdr:cNvPr>
        <xdr:cNvCxnSpPr/>
      </xdr:nvCxnSpPr>
      <xdr:spPr>
        <a:xfrm flipV="1">
          <a:off x="7077075" y="6449533"/>
          <a:ext cx="809625" cy="15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99466</xdr:rowOff>
    </xdr:from>
    <xdr:to>
      <xdr:col>36</xdr:col>
      <xdr:colOff>165100</xdr:colOff>
      <xdr:row>40</xdr:row>
      <xdr:rowOff>29616</xdr:rowOff>
    </xdr:to>
    <xdr:sp textlink="">
      <xdr:nvSpPr>
        <xdr:cNvPr id="140" name="楕円 139">
          <a:extLst>
            <a:ext uri="{FF2B5EF4-FFF2-40B4-BE49-F238E27FC236}">
              <a16:creationId xmlns:a16="http://schemas.microsoft.com/office/drawing/2014/main" id="{BB5639D2-82B7-4E3B-A4A3-200DC1E23B18}"/>
            </a:ext>
          </a:extLst>
        </xdr:cNvPr>
        <xdr:cNvSpPr/>
      </xdr:nvSpPr>
      <xdr:spPr>
        <a:xfrm>
          <a:off x="6238875" y="6427241"/>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144029</xdr:rowOff>
    </xdr:from>
    <xdr:to>
      <xdr:col>41</xdr:col>
      <xdr:colOff>50800</xdr:colOff>
      <xdr:row>39</xdr:row>
      <xdr:rowOff>150266</xdr:rowOff>
    </xdr:to>
    <xdr:cxnSp macro="">
      <xdr:nvCxnSpPr>
        <xdr:cNvPr id="141" name="直線コネクタ 140">
          <a:extLst>
            <a:ext uri="{FF2B5EF4-FFF2-40B4-BE49-F238E27FC236}">
              <a16:creationId xmlns:a16="http://schemas.microsoft.com/office/drawing/2014/main" id="{FB53C832-8EA3-4DCA-8C1D-E0960E2EDA67}"/>
            </a:ext>
          </a:extLst>
        </xdr:cNvPr>
        <xdr:cNvCxnSpPr/>
      </xdr:nvCxnSpPr>
      <xdr:spPr>
        <a:xfrm flipV="1">
          <a:off x="6286500" y="6465454"/>
          <a:ext cx="790575" cy="9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92974</xdr:rowOff>
    </xdr:from>
    <xdr:ext cx="534377" cy="259045"/>
    <xdr:sp textlink="">
      <xdr:nvSpPr>
        <xdr:cNvPr id="142" name="n_1aveValue【道路】&#10;一人当たり延長">
          <a:extLst>
            <a:ext uri="{FF2B5EF4-FFF2-40B4-BE49-F238E27FC236}">
              <a16:creationId xmlns:a16="http://schemas.microsoft.com/office/drawing/2014/main" id="{8827FE0E-B45D-4709-BEA9-3A484919767F}"/>
            </a:ext>
          </a:extLst>
        </xdr:cNvPr>
        <xdr:cNvSpPr txBox="1"/>
      </xdr:nvSpPr>
      <xdr:spPr>
        <a:xfrm>
          <a:off x="8429136" y="60937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93725</xdr:rowOff>
    </xdr:from>
    <xdr:ext cx="534377" cy="259045"/>
    <xdr:sp textlink="">
      <xdr:nvSpPr>
        <xdr:cNvPr id="143" name="n_2aveValue【道路】&#10;一人当たり延長">
          <a:extLst>
            <a:ext uri="{FF2B5EF4-FFF2-40B4-BE49-F238E27FC236}">
              <a16:creationId xmlns:a16="http://schemas.microsoft.com/office/drawing/2014/main" id="{D5CA29D3-0F11-4F11-825C-2172FB10473D}"/>
            </a:ext>
          </a:extLst>
        </xdr:cNvPr>
        <xdr:cNvSpPr txBox="1"/>
      </xdr:nvSpPr>
      <xdr:spPr>
        <a:xfrm>
          <a:off x="7648086" y="60944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107751</xdr:rowOff>
    </xdr:from>
    <xdr:ext cx="534377" cy="259045"/>
    <xdr:sp textlink="">
      <xdr:nvSpPr>
        <xdr:cNvPr id="144" name="n_3aveValue【道路】&#10;一人当たり延長">
          <a:extLst>
            <a:ext uri="{FF2B5EF4-FFF2-40B4-BE49-F238E27FC236}">
              <a16:creationId xmlns:a16="http://schemas.microsoft.com/office/drawing/2014/main" id="{56283B91-B1FE-48EF-8032-D44B0DCEBEDF}"/>
            </a:ext>
          </a:extLst>
        </xdr:cNvPr>
        <xdr:cNvSpPr txBox="1"/>
      </xdr:nvSpPr>
      <xdr:spPr>
        <a:xfrm>
          <a:off x="6847986" y="6105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120112</xdr:rowOff>
    </xdr:from>
    <xdr:ext cx="534377" cy="259045"/>
    <xdr:sp textlink="">
      <xdr:nvSpPr>
        <xdr:cNvPr id="145" name="n_4aveValue【道路】&#10;一人当たり延長">
          <a:extLst>
            <a:ext uri="{FF2B5EF4-FFF2-40B4-BE49-F238E27FC236}">
              <a16:creationId xmlns:a16="http://schemas.microsoft.com/office/drawing/2014/main" id="{89B61EE2-0DD2-408D-B6FA-38607AF02DC7}"/>
            </a:ext>
          </a:extLst>
        </xdr:cNvPr>
        <xdr:cNvSpPr txBox="1"/>
      </xdr:nvSpPr>
      <xdr:spPr>
        <a:xfrm>
          <a:off x="6038361" y="61240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39</xdr:row>
      <xdr:rowOff>162051</xdr:rowOff>
    </xdr:from>
    <xdr:ext cx="534377" cy="259045"/>
    <xdr:sp textlink="">
      <xdr:nvSpPr>
        <xdr:cNvPr id="146" name="n_1mainValue【道路】&#10;一人当たり延長">
          <a:extLst>
            <a:ext uri="{FF2B5EF4-FFF2-40B4-BE49-F238E27FC236}">
              <a16:creationId xmlns:a16="http://schemas.microsoft.com/office/drawing/2014/main" id="{AF7726C2-D816-48AA-BC10-C2C39CE06DB7}"/>
            </a:ext>
          </a:extLst>
        </xdr:cNvPr>
        <xdr:cNvSpPr txBox="1"/>
      </xdr:nvSpPr>
      <xdr:spPr>
        <a:xfrm>
          <a:off x="8429136" y="64834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170035</xdr:rowOff>
    </xdr:from>
    <xdr:ext cx="534377" cy="259045"/>
    <xdr:sp textlink="">
      <xdr:nvSpPr>
        <xdr:cNvPr id="147" name="n_2mainValue【道路】&#10;一人当たり延長">
          <a:extLst>
            <a:ext uri="{FF2B5EF4-FFF2-40B4-BE49-F238E27FC236}">
              <a16:creationId xmlns:a16="http://schemas.microsoft.com/office/drawing/2014/main" id="{99718CDC-49B9-4AF0-964B-7964EB9728A3}"/>
            </a:ext>
          </a:extLst>
        </xdr:cNvPr>
        <xdr:cNvSpPr txBox="1"/>
      </xdr:nvSpPr>
      <xdr:spPr>
        <a:xfrm>
          <a:off x="7648086" y="64851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14506</xdr:rowOff>
    </xdr:from>
    <xdr:ext cx="534377" cy="259045"/>
    <xdr:sp textlink="">
      <xdr:nvSpPr>
        <xdr:cNvPr id="148" name="n_3mainValue【道路】&#10;一人当たり延長">
          <a:extLst>
            <a:ext uri="{FF2B5EF4-FFF2-40B4-BE49-F238E27FC236}">
              <a16:creationId xmlns:a16="http://schemas.microsoft.com/office/drawing/2014/main" id="{05788717-2F63-4F0F-962E-2E02695012A4}"/>
            </a:ext>
          </a:extLst>
        </xdr:cNvPr>
        <xdr:cNvSpPr txBox="1"/>
      </xdr:nvSpPr>
      <xdr:spPr>
        <a:xfrm>
          <a:off x="6847986" y="64978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20743</xdr:rowOff>
    </xdr:from>
    <xdr:ext cx="534377" cy="259045"/>
    <xdr:sp textlink="">
      <xdr:nvSpPr>
        <xdr:cNvPr id="149" name="n_4mainValue【道路】&#10;一人当たり延長">
          <a:extLst>
            <a:ext uri="{FF2B5EF4-FFF2-40B4-BE49-F238E27FC236}">
              <a16:creationId xmlns:a16="http://schemas.microsoft.com/office/drawing/2014/main" id="{F01D6D43-47C8-4BDA-92A9-F40112CD1154}"/>
            </a:ext>
          </a:extLst>
        </xdr:cNvPr>
        <xdr:cNvSpPr txBox="1"/>
      </xdr:nvSpPr>
      <xdr:spPr>
        <a:xfrm>
          <a:off x="6038361" y="6507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textlink="">
      <xdr:nvSpPr>
        <xdr:cNvPr id="150" name="正方形/長方形 149">
          <a:extLst>
            <a:ext uri="{FF2B5EF4-FFF2-40B4-BE49-F238E27FC236}">
              <a16:creationId xmlns:a16="http://schemas.microsoft.com/office/drawing/2014/main" id="{E2453AA1-6F9E-4310-9AF6-4FF4F578AEB1}"/>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textlink="">
      <xdr:nvSpPr>
        <xdr:cNvPr id="151" name="正方形/長方形 150">
          <a:extLst>
            <a:ext uri="{FF2B5EF4-FFF2-40B4-BE49-F238E27FC236}">
              <a16:creationId xmlns:a16="http://schemas.microsoft.com/office/drawing/2014/main" id="{34C38126-AF37-4D9E-979D-AC29FEEFFDB6}"/>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textlink="">
      <xdr:nvSpPr>
        <xdr:cNvPr id="152" name="正方形/長方形 151">
          <a:extLst>
            <a:ext uri="{FF2B5EF4-FFF2-40B4-BE49-F238E27FC236}">
              <a16:creationId xmlns:a16="http://schemas.microsoft.com/office/drawing/2014/main" id="{350DD8CE-26ED-4C40-8124-F9FF00D32E41}"/>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textlink="">
      <xdr:nvSpPr>
        <xdr:cNvPr id="153" name="正方形/長方形 152">
          <a:extLst>
            <a:ext uri="{FF2B5EF4-FFF2-40B4-BE49-F238E27FC236}">
              <a16:creationId xmlns:a16="http://schemas.microsoft.com/office/drawing/2014/main" id="{82A1D4BD-11DA-49CE-AB52-A753F67C85B4}"/>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textlink="">
      <xdr:nvSpPr>
        <xdr:cNvPr id="154" name="正方形/長方形 153">
          <a:extLst>
            <a:ext uri="{FF2B5EF4-FFF2-40B4-BE49-F238E27FC236}">
              <a16:creationId xmlns:a16="http://schemas.microsoft.com/office/drawing/2014/main" id="{0DA8A3C1-1E97-4F5C-9C33-099657443E9F}"/>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textlink="">
      <xdr:nvSpPr>
        <xdr:cNvPr id="155" name="正方形/長方形 154">
          <a:extLst>
            <a:ext uri="{FF2B5EF4-FFF2-40B4-BE49-F238E27FC236}">
              <a16:creationId xmlns:a16="http://schemas.microsoft.com/office/drawing/2014/main" id="{9F93B212-27BE-4C77-B4B2-86EE56651B2D}"/>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51</xdr:row>
      <xdr:rowOff>120650</xdr:rowOff>
    </xdr:from>
    <xdr:to>
      <xdr:col>24</xdr:col>
      <xdr:colOff>0</xdr:colOff>
      <xdr:row>53</xdr:row>
      <xdr:rowOff>31750</xdr:rowOff>
    </xdr:to>
    <xdr:sp textlink="">
      <xdr:nvSpPr>
        <xdr:cNvPr id="156" name="正方形/長方形 155">
          <a:extLst>
            <a:ext uri="{FF2B5EF4-FFF2-40B4-BE49-F238E27FC236}">
              <a16:creationId xmlns:a16="http://schemas.microsoft.com/office/drawing/2014/main" id="{0722B237-4738-45F3-ACEC-523A94E640E3}"/>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textlink="">
      <xdr:nvSpPr>
        <xdr:cNvPr id="157" name="正方形/長方形 156">
          <a:extLst>
            <a:ext uri="{FF2B5EF4-FFF2-40B4-BE49-F238E27FC236}">
              <a16:creationId xmlns:a16="http://schemas.microsoft.com/office/drawing/2014/main" id="{988034AD-19EE-4B66-81D3-1180F84AB4B7}"/>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textlink="">
      <xdr:nvSpPr>
        <xdr:cNvPr id="158" name="テキスト ボックス 157">
          <a:extLst>
            <a:ext uri="{FF2B5EF4-FFF2-40B4-BE49-F238E27FC236}">
              <a16:creationId xmlns:a16="http://schemas.microsoft.com/office/drawing/2014/main" id="{68F5A895-9844-4B07-892F-141F413391FA}"/>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300C38F5-96F2-425C-ADE1-668F1E42876D}"/>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textlink="">
      <xdr:nvSpPr>
        <xdr:cNvPr id="160" name="テキスト ボックス 159">
          <a:extLst>
            <a:ext uri="{FF2B5EF4-FFF2-40B4-BE49-F238E27FC236}">
              <a16:creationId xmlns:a16="http://schemas.microsoft.com/office/drawing/2014/main" id="{53C19D2A-2FFC-4D69-AD51-77702D0C9A00}"/>
            </a:ext>
          </a:extLst>
        </xdr:cNvPr>
        <xdr:cNvSpPr txBox="1"/>
      </xdr:nvSpPr>
      <xdr:spPr>
        <a:xfrm>
          <a:off x="2789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1" name="直線コネクタ 160">
          <a:extLst>
            <a:ext uri="{FF2B5EF4-FFF2-40B4-BE49-F238E27FC236}">
              <a16:creationId xmlns:a16="http://schemas.microsoft.com/office/drawing/2014/main" id="{47106124-216D-4E28-8886-20ED6C28FC84}"/>
            </a:ext>
          </a:extLst>
        </xdr:cNvPr>
        <xdr:cNvCxnSpPr/>
      </xdr:nvCxnSpPr>
      <xdr:spPr>
        <a:xfrm>
          <a:off x="685800" y="1050335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textlink="">
      <xdr:nvSpPr>
        <xdr:cNvPr id="162" name="テキスト ボックス 161">
          <a:extLst>
            <a:ext uri="{FF2B5EF4-FFF2-40B4-BE49-F238E27FC236}">
              <a16:creationId xmlns:a16="http://schemas.microsoft.com/office/drawing/2014/main" id="{4DF1D2B6-4DB6-4BE1-91DB-4F6CF6A14194}"/>
            </a:ext>
          </a:extLst>
        </xdr:cNvPr>
        <xdr:cNvSpPr txBox="1"/>
      </xdr:nvSpPr>
      <xdr:spPr>
        <a:xfrm>
          <a:off x="278946" y="103738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3" name="直線コネクタ 162">
          <a:extLst>
            <a:ext uri="{FF2B5EF4-FFF2-40B4-BE49-F238E27FC236}">
              <a16:creationId xmlns:a16="http://schemas.microsoft.com/office/drawing/2014/main" id="{118EC3E3-7E0C-494B-B077-342A62F013D5}"/>
            </a:ext>
          </a:extLst>
        </xdr:cNvPr>
        <xdr:cNvCxnSpPr/>
      </xdr:nvCxnSpPr>
      <xdr:spPr>
        <a:xfrm>
          <a:off x="685800" y="101926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textlink="">
      <xdr:nvSpPr>
        <xdr:cNvPr id="164" name="テキスト ボックス 163">
          <a:extLst>
            <a:ext uri="{FF2B5EF4-FFF2-40B4-BE49-F238E27FC236}">
              <a16:creationId xmlns:a16="http://schemas.microsoft.com/office/drawing/2014/main" id="{F5667503-EA4C-4756-B3D8-F5D1C7718D12}"/>
            </a:ext>
          </a:extLst>
        </xdr:cNvPr>
        <xdr:cNvSpPr txBox="1"/>
      </xdr:nvSpPr>
      <xdr:spPr>
        <a:xfrm>
          <a:off x="339891" y="100567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5" name="直線コネクタ 164">
          <a:extLst>
            <a:ext uri="{FF2B5EF4-FFF2-40B4-BE49-F238E27FC236}">
              <a16:creationId xmlns:a16="http://schemas.microsoft.com/office/drawing/2014/main" id="{A3580E44-586A-4D0E-91C2-8E14C881F15F}"/>
            </a:ext>
          </a:extLst>
        </xdr:cNvPr>
        <xdr:cNvCxnSpPr/>
      </xdr:nvCxnSpPr>
      <xdr:spPr>
        <a:xfrm>
          <a:off x="685800" y="98851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textlink="">
      <xdr:nvSpPr>
        <xdr:cNvPr id="166" name="テキスト ボックス 165">
          <a:extLst>
            <a:ext uri="{FF2B5EF4-FFF2-40B4-BE49-F238E27FC236}">
              <a16:creationId xmlns:a16="http://schemas.microsoft.com/office/drawing/2014/main" id="{AE97BE4F-4394-4B89-B715-45A72D527CB3}"/>
            </a:ext>
          </a:extLst>
        </xdr:cNvPr>
        <xdr:cNvSpPr txBox="1"/>
      </xdr:nvSpPr>
      <xdr:spPr>
        <a:xfrm>
          <a:off x="339891" y="97460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7" name="直線コネクタ 166">
          <a:extLst>
            <a:ext uri="{FF2B5EF4-FFF2-40B4-BE49-F238E27FC236}">
              <a16:creationId xmlns:a16="http://schemas.microsoft.com/office/drawing/2014/main" id="{736C1DCE-D5A1-45C7-A78C-0DD199330CFD}"/>
            </a:ext>
          </a:extLst>
        </xdr:cNvPr>
        <xdr:cNvCxnSpPr/>
      </xdr:nvCxnSpPr>
      <xdr:spPr>
        <a:xfrm>
          <a:off x="685800" y="957444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textlink="">
      <xdr:nvSpPr>
        <xdr:cNvPr id="168" name="テキスト ボックス 167">
          <a:extLst>
            <a:ext uri="{FF2B5EF4-FFF2-40B4-BE49-F238E27FC236}">
              <a16:creationId xmlns:a16="http://schemas.microsoft.com/office/drawing/2014/main" id="{EA92F6BA-7D19-404C-9FAD-3BFAA35EAF65}"/>
            </a:ext>
          </a:extLst>
        </xdr:cNvPr>
        <xdr:cNvSpPr txBox="1"/>
      </xdr:nvSpPr>
      <xdr:spPr>
        <a:xfrm>
          <a:off x="339891" y="94385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9" name="直線コネクタ 168">
          <a:extLst>
            <a:ext uri="{FF2B5EF4-FFF2-40B4-BE49-F238E27FC236}">
              <a16:creationId xmlns:a16="http://schemas.microsoft.com/office/drawing/2014/main" id="{73E66D95-54AB-41D4-BD53-3E6193FDAA05}"/>
            </a:ext>
          </a:extLst>
        </xdr:cNvPr>
        <xdr:cNvCxnSpPr/>
      </xdr:nvCxnSpPr>
      <xdr:spPr>
        <a:xfrm>
          <a:off x="685800" y="926691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textlink="">
      <xdr:nvSpPr>
        <xdr:cNvPr id="170" name="テキスト ボックス 169">
          <a:extLst>
            <a:ext uri="{FF2B5EF4-FFF2-40B4-BE49-F238E27FC236}">
              <a16:creationId xmlns:a16="http://schemas.microsoft.com/office/drawing/2014/main" id="{EA3F5876-E7A4-49A8-B5DE-0F160B3C66DE}"/>
            </a:ext>
          </a:extLst>
        </xdr:cNvPr>
        <xdr:cNvSpPr txBox="1"/>
      </xdr:nvSpPr>
      <xdr:spPr>
        <a:xfrm>
          <a:off x="339891" y="91278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1" name="直線コネクタ 170">
          <a:extLst>
            <a:ext uri="{FF2B5EF4-FFF2-40B4-BE49-F238E27FC236}">
              <a16:creationId xmlns:a16="http://schemas.microsoft.com/office/drawing/2014/main" id="{D65F8905-2B8C-4191-B176-D27A6E61FC6F}"/>
            </a:ext>
          </a:extLst>
        </xdr:cNvPr>
        <xdr:cNvCxnSpPr/>
      </xdr:nvCxnSpPr>
      <xdr:spPr>
        <a:xfrm>
          <a:off x="685800" y="895622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textlink="">
      <xdr:nvSpPr>
        <xdr:cNvPr id="172" name="テキスト ボックス 171">
          <a:extLst>
            <a:ext uri="{FF2B5EF4-FFF2-40B4-BE49-F238E27FC236}">
              <a16:creationId xmlns:a16="http://schemas.microsoft.com/office/drawing/2014/main" id="{BF645BE0-5FE7-430F-88DB-B7DA31013A85}"/>
            </a:ext>
          </a:extLst>
        </xdr:cNvPr>
        <xdr:cNvSpPr txBox="1"/>
      </xdr:nvSpPr>
      <xdr:spPr>
        <a:xfrm>
          <a:off x="388136" y="8820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3" name="直線コネクタ 172">
          <a:extLst>
            <a:ext uri="{FF2B5EF4-FFF2-40B4-BE49-F238E27FC236}">
              <a16:creationId xmlns:a16="http://schemas.microsoft.com/office/drawing/2014/main" id="{3EA9C389-4602-4A2A-BF73-AE4AB3019A80}"/>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textlink="">
      <xdr:nvSpPr>
        <xdr:cNvPr id="174" name="【橋りょう・トンネル】&#10;有形固定資産減価償却率グラフ枠">
          <a:extLst>
            <a:ext uri="{FF2B5EF4-FFF2-40B4-BE49-F238E27FC236}">
              <a16:creationId xmlns:a16="http://schemas.microsoft.com/office/drawing/2014/main" id="{6A5A1C95-DCF2-4893-8BED-FBDF7AC8D3A1}"/>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111034</xdr:rowOff>
    </xdr:from>
    <xdr:to>
      <xdr:col>24</xdr:col>
      <xdr:colOff>62865</xdr:colOff>
      <xdr:row>64</xdr:row>
      <xdr:rowOff>16328</xdr:rowOff>
    </xdr:to>
    <xdr:cxnSp macro="">
      <xdr:nvCxnSpPr>
        <xdr:cNvPr id="175" name="直線コネクタ 174">
          <a:extLst>
            <a:ext uri="{FF2B5EF4-FFF2-40B4-BE49-F238E27FC236}">
              <a16:creationId xmlns:a16="http://schemas.microsoft.com/office/drawing/2014/main" id="{358C40CD-BAD7-4DA3-976F-FE6338A0BB04}"/>
            </a:ext>
          </a:extLst>
        </xdr:cNvPr>
        <xdr:cNvCxnSpPr/>
      </xdr:nvCxnSpPr>
      <xdr:spPr>
        <a:xfrm flipV="1">
          <a:off x="4180840" y="9023259"/>
          <a:ext cx="0" cy="13657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20155</xdr:rowOff>
    </xdr:from>
    <xdr:ext cx="405111" cy="259045"/>
    <xdr:sp textlink="">
      <xdr:nvSpPr>
        <xdr:cNvPr id="176" name="【橋りょう・トンネル】&#10;有形固定資産減価償却率最小値テキスト">
          <a:extLst>
            <a:ext uri="{FF2B5EF4-FFF2-40B4-BE49-F238E27FC236}">
              <a16:creationId xmlns:a16="http://schemas.microsoft.com/office/drawing/2014/main" id="{66210271-710D-4018-9148-5812E6B7ED9F}"/>
            </a:ext>
          </a:extLst>
        </xdr:cNvPr>
        <xdr:cNvSpPr txBox="1"/>
      </xdr:nvSpPr>
      <xdr:spPr>
        <a:xfrm>
          <a:off x="4219575" y="103928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16328</xdr:rowOff>
    </xdr:from>
    <xdr:to>
      <xdr:col>24</xdr:col>
      <xdr:colOff>152400</xdr:colOff>
      <xdr:row>64</xdr:row>
      <xdr:rowOff>16328</xdr:rowOff>
    </xdr:to>
    <xdr:cxnSp macro="">
      <xdr:nvCxnSpPr>
        <xdr:cNvPr id="177" name="直線コネクタ 176">
          <a:extLst>
            <a:ext uri="{FF2B5EF4-FFF2-40B4-BE49-F238E27FC236}">
              <a16:creationId xmlns:a16="http://schemas.microsoft.com/office/drawing/2014/main" id="{40C35470-557A-4BB9-B007-F13B59E7ABB2}"/>
            </a:ext>
          </a:extLst>
        </xdr:cNvPr>
        <xdr:cNvCxnSpPr/>
      </xdr:nvCxnSpPr>
      <xdr:spPr>
        <a:xfrm>
          <a:off x="4105275" y="1038905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57711</xdr:rowOff>
    </xdr:from>
    <xdr:ext cx="340478" cy="259045"/>
    <xdr:sp textlink="">
      <xdr:nvSpPr>
        <xdr:cNvPr id="178" name="【橋りょう・トンネル】&#10;有形固定資産減価償却率最大値テキスト">
          <a:extLst>
            <a:ext uri="{FF2B5EF4-FFF2-40B4-BE49-F238E27FC236}">
              <a16:creationId xmlns:a16="http://schemas.microsoft.com/office/drawing/2014/main" id="{A84DD73F-F191-4AC8-9876-50E603DC0BD0}"/>
            </a:ext>
          </a:extLst>
        </xdr:cNvPr>
        <xdr:cNvSpPr txBox="1"/>
      </xdr:nvSpPr>
      <xdr:spPr>
        <a:xfrm>
          <a:off x="4219575" y="881118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111034</xdr:rowOff>
    </xdr:from>
    <xdr:to>
      <xdr:col>24</xdr:col>
      <xdr:colOff>152400</xdr:colOff>
      <xdr:row>55</xdr:row>
      <xdr:rowOff>111034</xdr:rowOff>
    </xdr:to>
    <xdr:cxnSp macro="">
      <xdr:nvCxnSpPr>
        <xdr:cNvPr id="179" name="直線コネクタ 178">
          <a:extLst>
            <a:ext uri="{FF2B5EF4-FFF2-40B4-BE49-F238E27FC236}">
              <a16:creationId xmlns:a16="http://schemas.microsoft.com/office/drawing/2014/main" id="{ACE39120-F657-49C0-A7CB-8F4B38E4B203}"/>
            </a:ext>
          </a:extLst>
        </xdr:cNvPr>
        <xdr:cNvCxnSpPr/>
      </xdr:nvCxnSpPr>
      <xdr:spPr>
        <a:xfrm>
          <a:off x="4105275" y="902325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55353</xdr:rowOff>
    </xdr:from>
    <xdr:ext cx="405111" cy="259045"/>
    <xdr:sp textlink="">
      <xdr:nvSpPr>
        <xdr:cNvPr id="180" name="【橋りょう・トンネル】&#10;有形固定資産減価償却率平均値テキスト">
          <a:extLst>
            <a:ext uri="{FF2B5EF4-FFF2-40B4-BE49-F238E27FC236}">
              <a16:creationId xmlns:a16="http://schemas.microsoft.com/office/drawing/2014/main" id="{0F75A5BC-12F5-4D5B-9368-C27C27516A13}"/>
            </a:ext>
          </a:extLst>
        </xdr:cNvPr>
        <xdr:cNvSpPr txBox="1"/>
      </xdr:nvSpPr>
      <xdr:spPr>
        <a:xfrm>
          <a:off x="4219575" y="978037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32476</xdr:rowOff>
    </xdr:from>
    <xdr:to>
      <xdr:col>24</xdr:col>
      <xdr:colOff>114300</xdr:colOff>
      <xdr:row>61</xdr:row>
      <xdr:rowOff>134076</xdr:rowOff>
    </xdr:to>
    <xdr:sp textlink="">
      <xdr:nvSpPr>
        <xdr:cNvPr id="181" name="フローチャート: 判断 180">
          <a:extLst>
            <a:ext uri="{FF2B5EF4-FFF2-40B4-BE49-F238E27FC236}">
              <a16:creationId xmlns:a16="http://schemas.microsoft.com/office/drawing/2014/main" id="{C5F457A3-E538-40DC-9B46-7CF26892820D}"/>
            </a:ext>
          </a:extLst>
        </xdr:cNvPr>
        <xdr:cNvSpPr/>
      </xdr:nvSpPr>
      <xdr:spPr>
        <a:xfrm>
          <a:off x="4124325" y="9916251"/>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12881</xdr:rowOff>
    </xdr:from>
    <xdr:to>
      <xdr:col>20</xdr:col>
      <xdr:colOff>38100</xdr:colOff>
      <xdr:row>61</xdr:row>
      <xdr:rowOff>114481</xdr:rowOff>
    </xdr:to>
    <xdr:sp textlink="">
      <xdr:nvSpPr>
        <xdr:cNvPr id="182" name="フローチャート: 判断 181">
          <a:extLst>
            <a:ext uri="{FF2B5EF4-FFF2-40B4-BE49-F238E27FC236}">
              <a16:creationId xmlns:a16="http://schemas.microsoft.com/office/drawing/2014/main" id="{634A91FF-6457-42CA-9316-47C13BD1B82D}"/>
            </a:ext>
          </a:extLst>
        </xdr:cNvPr>
        <xdr:cNvSpPr/>
      </xdr:nvSpPr>
      <xdr:spPr>
        <a:xfrm>
          <a:off x="3381375" y="989665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168003</xdr:rowOff>
    </xdr:from>
    <xdr:to>
      <xdr:col>15</xdr:col>
      <xdr:colOff>101600</xdr:colOff>
      <xdr:row>61</xdr:row>
      <xdr:rowOff>98153</xdr:rowOff>
    </xdr:to>
    <xdr:sp textlink="">
      <xdr:nvSpPr>
        <xdr:cNvPr id="183" name="フローチャート: 判断 182">
          <a:extLst>
            <a:ext uri="{FF2B5EF4-FFF2-40B4-BE49-F238E27FC236}">
              <a16:creationId xmlns:a16="http://schemas.microsoft.com/office/drawing/2014/main" id="{5B24EA16-922A-4AD0-9D46-E1309099B47A}"/>
            </a:ext>
          </a:extLst>
        </xdr:cNvPr>
        <xdr:cNvSpPr/>
      </xdr:nvSpPr>
      <xdr:spPr>
        <a:xfrm>
          <a:off x="2571750" y="988985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158206</xdr:rowOff>
    </xdr:from>
    <xdr:to>
      <xdr:col>10</xdr:col>
      <xdr:colOff>165100</xdr:colOff>
      <xdr:row>61</xdr:row>
      <xdr:rowOff>88356</xdr:rowOff>
    </xdr:to>
    <xdr:sp textlink="">
      <xdr:nvSpPr>
        <xdr:cNvPr id="184" name="フローチャート: 判断 183">
          <a:extLst>
            <a:ext uri="{FF2B5EF4-FFF2-40B4-BE49-F238E27FC236}">
              <a16:creationId xmlns:a16="http://schemas.microsoft.com/office/drawing/2014/main" id="{6ED57D0B-A4E4-4FBD-9D23-02614E85C20C}"/>
            </a:ext>
          </a:extLst>
        </xdr:cNvPr>
        <xdr:cNvSpPr/>
      </xdr:nvSpPr>
      <xdr:spPr>
        <a:xfrm>
          <a:off x="1781175" y="9886406"/>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128815</xdr:rowOff>
    </xdr:from>
    <xdr:to>
      <xdr:col>6</xdr:col>
      <xdr:colOff>38100</xdr:colOff>
      <xdr:row>61</xdr:row>
      <xdr:rowOff>58965</xdr:rowOff>
    </xdr:to>
    <xdr:sp textlink="">
      <xdr:nvSpPr>
        <xdr:cNvPr id="185" name="フローチャート: 判断 184">
          <a:extLst>
            <a:ext uri="{FF2B5EF4-FFF2-40B4-BE49-F238E27FC236}">
              <a16:creationId xmlns:a16="http://schemas.microsoft.com/office/drawing/2014/main" id="{741D2964-099B-4E90-BD26-E7F119929CED}"/>
            </a:ext>
          </a:extLst>
        </xdr:cNvPr>
        <xdr:cNvSpPr/>
      </xdr:nvSpPr>
      <xdr:spPr>
        <a:xfrm>
          <a:off x="981075" y="985066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textlink="">
      <xdr:nvSpPr>
        <xdr:cNvPr id="186" name="テキスト ボックス 185">
          <a:extLst>
            <a:ext uri="{FF2B5EF4-FFF2-40B4-BE49-F238E27FC236}">
              <a16:creationId xmlns:a16="http://schemas.microsoft.com/office/drawing/2014/main" id="{4FD345E7-685B-4C77-837F-1811DFF1D2E4}"/>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textlink="">
      <xdr:nvSpPr>
        <xdr:cNvPr id="187" name="テキスト ボックス 186">
          <a:extLst>
            <a:ext uri="{FF2B5EF4-FFF2-40B4-BE49-F238E27FC236}">
              <a16:creationId xmlns:a16="http://schemas.microsoft.com/office/drawing/2014/main" id="{F497A398-5B68-4696-86C6-4952D92CD4DF}"/>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textlink="">
      <xdr:nvSpPr>
        <xdr:cNvPr id="188" name="テキスト ボックス 187">
          <a:extLst>
            <a:ext uri="{FF2B5EF4-FFF2-40B4-BE49-F238E27FC236}">
              <a16:creationId xmlns:a16="http://schemas.microsoft.com/office/drawing/2014/main" id="{BDB719C4-9968-4E2B-BB68-7F9EAA70A88F}"/>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textlink="">
      <xdr:nvSpPr>
        <xdr:cNvPr id="189" name="テキスト ボックス 188">
          <a:extLst>
            <a:ext uri="{FF2B5EF4-FFF2-40B4-BE49-F238E27FC236}">
              <a16:creationId xmlns:a16="http://schemas.microsoft.com/office/drawing/2014/main" id="{005F67AF-51A3-4B66-932A-57B24E8D9EE6}"/>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textlink="">
      <xdr:nvSpPr>
        <xdr:cNvPr id="190" name="テキスト ボックス 189">
          <a:extLst>
            <a:ext uri="{FF2B5EF4-FFF2-40B4-BE49-F238E27FC236}">
              <a16:creationId xmlns:a16="http://schemas.microsoft.com/office/drawing/2014/main" id="{BD2882D4-63CA-4205-A8AF-723E931527FC}"/>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63500</xdr:rowOff>
    </xdr:from>
    <xdr:to>
      <xdr:col>24</xdr:col>
      <xdr:colOff>114300</xdr:colOff>
      <xdr:row>61</xdr:row>
      <xdr:rowOff>165100</xdr:rowOff>
    </xdr:to>
    <xdr:sp textlink="">
      <xdr:nvSpPr>
        <xdr:cNvPr id="191" name="楕円 190">
          <a:extLst>
            <a:ext uri="{FF2B5EF4-FFF2-40B4-BE49-F238E27FC236}">
              <a16:creationId xmlns:a16="http://schemas.microsoft.com/office/drawing/2014/main" id="{4E9CD02A-EABA-4959-826E-D5187C36AAE9}"/>
            </a:ext>
          </a:extLst>
        </xdr:cNvPr>
        <xdr:cNvSpPr/>
      </xdr:nvSpPr>
      <xdr:spPr>
        <a:xfrm>
          <a:off x="4124325" y="995362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41927</xdr:rowOff>
    </xdr:from>
    <xdr:ext cx="405111" cy="259045"/>
    <xdr:sp textlink="">
      <xdr:nvSpPr>
        <xdr:cNvPr id="192" name="【橋りょう・トンネル】&#10;有形固定資産減価償却率該当値テキスト">
          <a:extLst>
            <a:ext uri="{FF2B5EF4-FFF2-40B4-BE49-F238E27FC236}">
              <a16:creationId xmlns:a16="http://schemas.microsoft.com/office/drawing/2014/main" id="{B0663700-0898-4285-8C4F-81A7B7AF8528}"/>
            </a:ext>
          </a:extLst>
        </xdr:cNvPr>
        <xdr:cNvSpPr txBox="1"/>
      </xdr:nvSpPr>
      <xdr:spPr>
        <a:xfrm>
          <a:off x="4219575" y="9932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35741</xdr:rowOff>
    </xdr:from>
    <xdr:to>
      <xdr:col>20</xdr:col>
      <xdr:colOff>38100</xdr:colOff>
      <xdr:row>61</xdr:row>
      <xdr:rowOff>137341</xdr:rowOff>
    </xdr:to>
    <xdr:sp textlink="">
      <xdr:nvSpPr>
        <xdr:cNvPr id="193" name="楕円 192">
          <a:extLst>
            <a:ext uri="{FF2B5EF4-FFF2-40B4-BE49-F238E27FC236}">
              <a16:creationId xmlns:a16="http://schemas.microsoft.com/office/drawing/2014/main" id="{19F63755-8298-4504-A021-C51A299746EE}"/>
            </a:ext>
          </a:extLst>
        </xdr:cNvPr>
        <xdr:cNvSpPr/>
      </xdr:nvSpPr>
      <xdr:spPr>
        <a:xfrm>
          <a:off x="3381375" y="9922691"/>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86541</xdr:rowOff>
    </xdr:from>
    <xdr:to>
      <xdr:col>24</xdr:col>
      <xdr:colOff>63500</xdr:colOff>
      <xdr:row>61</xdr:row>
      <xdr:rowOff>114300</xdr:rowOff>
    </xdr:to>
    <xdr:cxnSp macro="">
      <xdr:nvCxnSpPr>
        <xdr:cNvPr id="194" name="直線コネクタ 193">
          <a:extLst>
            <a:ext uri="{FF2B5EF4-FFF2-40B4-BE49-F238E27FC236}">
              <a16:creationId xmlns:a16="http://schemas.microsoft.com/office/drawing/2014/main" id="{33FA1E68-236B-48BA-B3EA-4CD9EFE2D7A2}"/>
            </a:ext>
          </a:extLst>
        </xdr:cNvPr>
        <xdr:cNvCxnSpPr/>
      </xdr:nvCxnSpPr>
      <xdr:spPr>
        <a:xfrm>
          <a:off x="3429000" y="9970316"/>
          <a:ext cx="752475" cy="30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7983</xdr:rowOff>
    </xdr:from>
    <xdr:to>
      <xdr:col>15</xdr:col>
      <xdr:colOff>101600</xdr:colOff>
      <xdr:row>61</xdr:row>
      <xdr:rowOff>109583</xdr:rowOff>
    </xdr:to>
    <xdr:sp textlink="">
      <xdr:nvSpPr>
        <xdr:cNvPr id="195" name="楕円 194">
          <a:extLst>
            <a:ext uri="{FF2B5EF4-FFF2-40B4-BE49-F238E27FC236}">
              <a16:creationId xmlns:a16="http://schemas.microsoft.com/office/drawing/2014/main" id="{C979F7A4-E8E8-4E49-A642-DC4C79C80520}"/>
            </a:ext>
          </a:extLst>
        </xdr:cNvPr>
        <xdr:cNvSpPr/>
      </xdr:nvSpPr>
      <xdr:spPr>
        <a:xfrm>
          <a:off x="2571750" y="9898108"/>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58783</xdr:rowOff>
    </xdr:from>
    <xdr:to>
      <xdr:col>19</xdr:col>
      <xdr:colOff>177800</xdr:colOff>
      <xdr:row>61</xdr:row>
      <xdr:rowOff>86541</xdr:rowOff>
    </xdr:to>
    <xdr:cxnSp macro="">
      <xdr:nvCxnSpPr>
        <xdr:cNvPr id="196" name="直線コネクタ 195">
          <a:extLst>
            <a:ext uri="{FF2B5EF4-FFF2-40B4-BE49-F238E27FC236}">
              <a16:creationId xmlns:a16="http://schemas.microsoft.com/office/drawing/2014/main" id="{F694F661-33EA-4177-AA1B-8B1F8BEC612D}"/>
            </a:ext>
          </a:extLst>
        </xdr:cNvPr>
        <xdr:cNvCxnSpPr/>
      </xdr:nvCxnSpPr>
      <xdr:spPr>
        <a:xfrm>
          <a:off x="2619375" y="9945733"/>
          <a:ext cx="809625" cy="24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166370</xdr:rowOff>
    </xdr:from>
    <xdr:to>
      <xdr:col>10</xdr:col>
      <xdr:colOff>165100</xdr:colOff>
      <xdr:row>59</xdr:row>
      <xdr:rowOff>96520</xdr:rowOff>
    </xdr:to>
    <xdr:sp textlink="">
      <xdr:nvSpPr>
        <xdr:cNvPr id="197" name="楕円 196">
          <a:extLst>
            <a:ext uri="{FF2B5EF4-FFF2-40B4-BE49-F238E27FC236}">
              <a16:creationId xmlns:a16="http://schemas.microsoft.com/office/drawing/2014/main" id="{6D0A0109-A966-4427-BB82-569FBED7C6C5}"/>
            </a:ext>
          </a:extLst>
        </xdr:cNvPr>
        <xdr:cNvSpPr/>
      </xdr:nvSpPr>
      <xdr:spPr>
        <a:xfrm>
          <a:off x="1781175" y="956437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45720</xdr:rowOff>
    </xdr:from>
    <xdr:to>
      <xdr:col>15</xdr:col>
      <xdr:colOff>50800</xdr:colOff>
      <xdr:row>61</xdr:row>
      <xdr:rowOff>58783</xdr:rowOff>
    </xdr:to>
    <xdr:cxnSp macro="">
      <xdr:nvCxnSpPr>
        <xdr:cNvPr id="198" name="直線コネクタ 197">
          <a:extLst>
            <a:ext uri="{FF2B5EF4-FFF2-40B4-BE49-F238E27FC236}">
              <a16:creationId xmlns:a16="http://schemas.microsoft.com/office/drawing/2014/main" id="{AD43B274-B2B6-459C-A3DF-899C49692E3E}"/>
            </a:ext>
          </a:extLst>
        </xdr:cNvPr>
        <xdr:cNvCxnSpPr/>
      </xdr:nvCxnSpPr>
      <xdr:spPr>
        <a:xfrm>
          <a:off x="1828800" y="9611995"/>
          <a:ext cx="790575" cy="333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123916</xdr:rowOff>
    </xdr:from>
    <xdr:to>
      <xdr:col>6</xdr:col>
      <xdr:colOff>38100</xdr:colOff>
      <xdr:row>61</xdr:row>
      <xdr:rowOff>54066</xdr:rowOff>
    </xdr:to>
    <xdr:sp textlink="">
      <xdr:nvSpPr>
        <xdr:cNvPr id="199" name="楕円 198">
          <a:extLst>
            <a:ext uri="{FF2B5EF4-FFF2-40B4-BE49-F238E27FC236}">
              <a16:creationId xmlns:a16="http://schemas.microsoft.com/office/drawing/2014/main" id="{CB5EFAD7-DE00-48D0-B59B-A36A803EAAC0}"/>
            </a:ext>
          </a:extLst>
        </xdr:cNvPr>
        <xdr:cNvSpPr/>
      </xdr:nvSpPr>
      <xdr:spPr>
        <a:xfrm>
          <a:off x="981075" y="984576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45720</xdr:rowOff>
    </xdr:from>
    <xdr:to>
      <xdr:col>10</xdr:col>
      <xdr:colOff>114300</xdr:colOff>
      <xdr:row>61</xdr:row>
      <xdr:rowOff>3266</xdr:rowOff>
    </xdr:to>
    <xdr:cxnSp macro="">
      <xdr:nvCxnSpPr>
        <xdr:cNvPr id="200" name="直線コネクタ 199">
          <a:extLst>
            <a:ext uri="{FF2B5EF4-FFF2-40B4-BE49-F238E27FC236}">
              <a16:creationId xmlns:a16="http://schemas.microsoft.com/office/drawing/2014/main" id="{F34DAE1C-E8C3-4BEE-A95E-1C89D0706190}"/>
            </a:ext>
          </a:extLst>
        </xdr:cNvPr>
        <xdr:cNvCxnSpPr/>
      </xdr:nvCxnSpPr>
      <xdr:spPr>
        <a:xfrm flipV="1">
          <a:off x="1028700" y="9611995"/>
          <a:ext cx="800100" cy="2813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131008</xdr:rowOff>
    </xdr:from>
    <xdr:ext cx="405111" cy="259045"/>
    <xdr:sp textlink="">
      <xdr:nvSpPr>
        <xdr:cNvPr id="201" name="n_1aveValue【橋りょう・トンネル】&#10;有形固定資産減価償却率">
          <a:extLst>
            <a:ext uri="{FF2B5EF4-FFF2-40B4-BE49-F238E27FC236}">
              <a16:creationId xmlns:a16="http://schemas.microsoft.com/office/drawing/2014/main" id="{1D7E3A45-0CC1-428C-9365-234884A5FD98}"/>
            </a:ext>
          </a:extLst>
        </xdr:cNvPr>
        <xdr:cNvSpPr txBox="1"/>
      </xdr:nvSpPr>
      <xdr:spPr>
        <a:xfrm>
          <a:off x="3239144" y="96941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114680</xdr:rowOff>
    </xdr:from>
    <xdr:ext cx="405111" cy="259045"/>
    <xdr:sp textlink="">
      <xdr:nvSpPr>
        <xdr:cNvPr id="202" name="n_2aveValue【橋りょう・トンネル】&#10;有形固定資産減価償却率">
          <a:extLst>
            <a:ext uri="{FF2B5EF4-FFF2-40B4-BE49-F238E27FC236}">
              <a16:creationId xmlns:a16="http://schemas.microsoft.com/office/drawing/2014/main" id="{D4585B4E-30FD-4924-B189-2DE343FFCE58}"/>
            </a:ext>
          </a:extLst>
        </xdr:cNvPr>
        <xdr:cNvSpPr txBox="1"/>
      </xdr:nvSpPr>
      <xdr:spPr>
        <a:xfrm>
          <a:off x="2439044" y="96777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79483</xdr:rowOff>
    </xdr:from>
    <xdr:ext cx="405111" cy="259045"/>
    <xdr:sp textlink="">
      <xdr:nvSpPr>
        <xdr:cNvPr id="203" name="n_3aveValue【橋りょう・トンネル】&#10;有形固定資産減価償却率">
          <a:extLst>
            <a:ext uri="{FF2B5EF4-FFF2-40B4-BE49-F238E27FC236}">
              <a16:creationId xmlns:a16="http://schemas.microsoft.com/office/drawing/2014/main" id="{736F1214-FDBE-4BE1-AF38-8408A4C216F4}"/>
            </a:ext>
          </a:extLst>
        </xdr:cNvPr>
        <xdr:cNvSpPr txBox="1"/>
      </xdr:nvSpPr>
      <xdr:spPr>
        <a:xfrm>
          <a:off x="1648469" y="99696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50092</xdr:rowOff>
    </xdr:from>
    <xdr:ext cx="405111" cy="259045"/>
    <xdr:sp textlink="">
      <xdr:nvSpPr>
        <xdr:cNvPr id="204" name="n_4aveValue【橋りょう・トンネル】&#10;有形固定資産減価償却率">
          <a:extLst>
            <a:ext uri="{FF2B5EF4-FFF2-40B4-BE49-F238E27FC236}">
              <a16:creationId xmlns:a16="http://schemas.microsoft.com/office/drawing/2014/main" id="{70F1021D-E3F0-4462-9725-2FED502A1C84}"/>
            </a:ext>
          </a:extLst>
        </xdr:cNvPr>
        <xdr:cNvSpPr txBox="1"/>
      </xdr:nvSpPr>
      <xdr:spPr>
        <a:xfrm>
          <a:off x="848369" y="9933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128468</xdr:rowOff>
    </xdr:from>
    <xdr:ext cx="405111" cy="259045"/>
    <xdr:sp textlink="">
      <xdr:nvSpPr>
        <xdr:cNvPr id="205" name="n_1mainValue【橋りょう・トンネル】&#10;有形固定資産減価償却率">
          <a:extLst>
            <a:ext uri="{FF2B5EF4-FFF2-40B4-BE49-F238E27FC236}">
              <a16:creationId xmlns:a16="http://schemas.microsoft.com/office/drawing/2014/main" id="{B8355B91-D47A-4F60-ADB3-FC85BE692D44}"/>
            </a:ext>
          </a:extLst>
        </xdr:cNvPr>
        <xdr:cNvSpPr txBox="1"/>
      </xdr:nvSpPr>
      <xdr:spPr>
        <a:xfrm>
          <a:off x="3239144" y="100122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100710</xdr:rowOff>
    </xdr:from>
    <xdr:ext cx="405111" cy="259045"/>
    <xdr:sp textlink="">
      <xdr:nvSpPr>
        <xdr:cNvPr id="206" name="n_2mainValue【橋りょう・トンネル】&#10;有形固定資産減価償却率">
          <a:extLst>
            <a:ext uri="{FF2B5EF4-FFF2-40B4-BE49-F238E27FC236}">
              <a16:creationId xmlns:a16="http://schemas.microsoft.com/office/drawing/2014/main" id="{3FF6DA71-7470-4EB8-BE84-D42B6ED39330}"/>
            </a:ext>
          </a:extLst>
        </xdr:cNvPr>
        <xdr:cNvSpPr txBox="1"/>
      </xdr:nvSpPr>
      <xdr:spPr>
        <a:xfrm>
          <a:off x="2439044" y="99908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113047</xdr:rowOff>
    </xdr:from>
    <xdr:ext cx="405111" cy="259045"/>
    <xdr:sp textlink="">
      <xdr:nvSpPr>
        <xdr:cNvPr id="207" name="n_3mainValue【橋りょう・トンネル】&#10;有形固定資産減価償却率">
          <a:extLst>
            <a:ext uri="{FF2B5EF4-FFF2-40B4-BE49-F238E27FC236}">
              <a16:creationId xmlns:a16="http://schemas.microsoft.com/office/drawing/2014/main" id="{F7085ECA-6EC4-4BC1-908B-36DE148F6020}"/>
            </a:ext>
          </a:extLst>
        </xdr:cNvPr>
        <xdr:cNvSpPr txBox="1"/>
      </xdr:nvSpPr>
      <xdr:spPr>
        <a:xfrm>
          <a:off x="1648469" y="9352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70593</xdr:rowOff>
    </xdr:from>
    <xdr:ext cx="405111" cy="259045"/>
    <xdr:sp textlink="">
      <xdr:nvSpPr>
        <xdr:cNvPr id="208" name="n_4mainValue【橋りょう・トンネル】&#10;有形固定資産減価償却率">
          <a:extLst>
            <a:ext uri="{FF2B5EF4-FFF2-40B4-BE49-F238E27FC236}">
              <a16:creationId xmlns:a16="http://schemas.microsoft.com/office/drawing/2014/main" id="{B49E8CB8-BA7E-4AC8-8C66-E2B06DB2C13E}"/>
            </a:ext>
          </a:extLst>
        </xdr:cNvPr>
        <xdr:cNvSpPr txBox="1"/>
      </xdr:nvSpPr>
      <xdr:spPr>
        <a:xfrm>
          <a:off x="848369" y="96305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textlink="">
      <xdr:nvSpPr>
        <xdr:cNvPr id="209" name="正方形/長方形 208">
          <a:extLst>
            <a:ext uri="{FF2B5EF4-FFF2-40B4-BE49-F238E27FC236}">
              <a16:creationId xmlns:a16="http://schemas.microsoft.com/office/drawing/2014/main" id="{AAAD0FC6-0DFC-4435-8929-F6EB02ABB8E3}"/>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textlink="">
      <xdr:nvSpPr>
        <xdr:cNvPr id="210" name="正方形/長方形 209">
          <a:extLst>
            <a:ext uri="{FF2B5EF4-FFF2-40B4-BE49-F238E27FC236}">
              <a16:creationId xmlns:a16="http://schemas.microsoft.com/office/drawing/2014/main" id="{EAB45738-F76B-4963-9330-624B912C0ED3}"/>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textlink="">
      <xdr:nvSpPr>
        <xdr:cNvPr id="211" name="正方形/長方形 210">
          <a:extLst>
            <a:ext uri="{FF2B5EF4-FFF2-40B4-BE49-F238E27FC236}">
              <a16:creationId xmlns:a16="http://schemas.microsoft.com/office/drawing/2014/main" id="{928D3B51-5499-4CFE-8582-4E01645D293E}"/>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textlink="">
      <xdr:nvSpPr>
        <xdr:cNvPr id="212" name="正方形/長方形 211">
          <a:extLst>
            <a:ext uri="{FF2B5EF4-FFF2-40B4-BE49-F238E27FC236}">
              <a16:creationId xmlns:a16="http://schemas.microsoft.com/office/drawing/2014/main" id="{14324D51-8DF4-4CDF-B2E6-2DF200A5B575}"/>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textlink="">
      <xdr:nvSpPr>
        <xdr:cNvPr id="213" name="正方形/長方形 212">
          <a:extLst>
            <a:ext uri="{FF2B5EF4-FFF2-40B4-BE49-F238E27FC236}">
              <a16:creationId xmlns:a16="http://schemas.microsoft.com/office/drawing/2014/main" id="{07E9BE19-0D7F-45B8-8FAA-F5FAD993256B}"/>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textlink="">
      <xdr:nvSpPr>
        <xdr:cNvPr id="214" name="正方形/長方形 213">
          <a:extLst>
            <a:ext uri="{FF2B5EF4-FFF2-40B4-BE49-F238E27FC236}">
              <a16:creationId xmlns:a16="http://schemas.microsoft.com/office/drawing/2014/main" id="{A54527C0-7663-4F4C-AC53-0E9043B1C6B8}"/>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51</xdr:row>
      <xdr:rowOff>120650</xdr:rowOff>
    </xdr:from>
    <xdr:to>
      <xdr:col>54</xdr:col>
      <xdr:colOff>127000</xdr:colOff>
      <xdr:row>53</xdr:row>
      <xdr:rowOff>31750</xdr:rowOff>
    </xdr:to>
    <xdr:sp textlink="">
      <xdr:nvSpPr>
        <xdr:cNvPr id="215" name="正方形/長方形 214">
          <a:extLst>
            <a:ext uri="{FF2B5EF4-FFF2-40B4-BE49-F238E27FC236}">
              <a16:creationId xmlns:a16="http://schemas.microsoft.com/office/drawing/2014/main" id="{F4F47506-49A8-4871-9F0E-4DC0DA354F7A}"/>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171,757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textlink="">
      <xdr:nvSpPr>
        <xdr:cNvPr id="216" name="正方形/長方形 215">
          <a:extLst>
            <a:ext uri="{FF2B5EF4-FFF2-40B4-BE49-F238E27FC236}">
              <a16:creationId xmlns:a16="http://schemas.microsoft.com/office/drawing/2014/main" id="{4E5B8312-FCF7-4898-A13D-7398354FA5E6}"/>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textlink="">
      <xdr:nvSpPr>
        <xdr:cNvPr id="217" name="テキスト ボックス 216">
          <a:extLst>
            <a:ext uri="{FF2B5EF4-FFF2-40B4-BE49-F238E27FC236}">
              <a16:creationId xmlns:a16="http://schemas.microsoft.com/office/drawing/2014/main" id="{139884D3-D02C-4685-BAAA-43ACF4ED8353}"/>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1E842744-0EA1-44DD-91B8-588B8F658345}"/>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a:extLst>
            <a:ext uri="{FF2B5EF4-FFF2-40B4-BE49-F238E27FC236}">
              <a16:creationId xmlns:a16="http://schemas.microsoft.com/office/drawing/2014/main" id="{1BAB9FFF-EF2B-436D-AD51-6B4FCED0C5AE}"/>
            </a:ext>
          </a:extLst>
        </xdr:cNvPr>
        <xdr:cNvCxnSpPr/>
      </xdr:nvCxnSpPr>
      <xdr:spPr>
        <a:xfrm>
          <a:off x="5953125" y="10448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textlink="">
      <xdr:nvSpPr>
        <xdr:cNvPr id="220" name="テキスト ボックス 219">
          <a:extLst>
            <a:ext uri="{FF2B5EF4-FFF2-40B4-BE49-F238E27FC236}">
              <a16:creationId xmlns:a16="http://schemas.microsoft.com/office/drawing/2014/main" id="{D77715B0-0FDB-4315-B298-F3EF144C1C4C}"/>
            </a:ext>
          </a:extLst>
        </xdr:cNvPr>
        <xdr:cNvSpPr txBox="1"/>
      </xdr:nvSpPr>
      <xdr:spPr>
        <a:xfrm>
          <a:off x="5723389" y="1031305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a:extLst>
            <a:ext uri="{FF2B5EF4-FFF2-40B4-BE49-F238E27FC236}">
              <a16:creationId xmlns:a16="http://schemas.microsoft.com/office/drawing/2014/main" id="{EB1EE1E5-36C6-42A8-B4AC-BF357CF4A6F4}"/>
            </a:ext>
          </a:extLst>
        </xdr:cNvPr>
        <xdr:cNvCxnSpPr/>
      </xdr:nvCxnSpPr>
      <xdr:spPr>
        <a:xfrm>
          <a:off x="5953125" y="100869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textlink="">
      <xdr:nvSpPr>
        <xdr:cNvPr id="222" name="テキスト ボックス 221">
          <a:extLst>
            <a:ext uri="{FF2B5EF4-FFF2-40B4-BE49-F238E27FC236}">
              <a16:creationId xmlns:a16="http://schemas.microsoft.com/office/drawing/2014/main" id="{26E04F5D-BACF-4A78-9214-FA8CE9714226}"/>
            </a:ext>
          </a:extLst>
        </xdr:cNvPr>
        <xdr:cNvSpPr txBox="1"/>
      </xdr:nvSpPr>
      <xdr:spPr>
        <a:xfrm>
          <a:off x="5324703" y="995110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E4C45E45-1F44-4ED2-B545-BEE09E0412E4}"/>
            </a:ext>
          </a:extLst>
        </xdr:cNvPr>
        <xdr:cNvCxnSpPr/>
      </xdr:nvCxnSpPr>
      <xdr:spPr>
        <a:xfrm>
          <a:off x="5953125" y="97250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textlink="">
      <xdr:nvSpPr>
        <xdr:cNvPr id="224" name="テキスト ボックス 223">
          <a:extLst>
            <a:ext uri="{FF2B5EF4-FFF2-40B4-BE49-F238E27FC236}">
              <a16:creationId xmlns:a16="http://schemas.microsoft.com/office/drawing/2014/main" id="{0E71E7EC-3B14-4845-8EB2-D9F270D888DE}"/>
            </a:ext>
          </a:extLst>
        </xdr:cNvPr>
        <xdr:cNvSpPr txBox="1"/>
      </xdr:nvSpPr>
      <xdr:spPr>
        <a:xfrm>
          <a:off x="5324703" y="958915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a:extLst>
            <a:ext uri="{FF2B5EF4-FFF2-40B4-BE49-F238E27FC236}">
              <a16:creationId xmlns:a16="http://schemas.microsoft.com/office/drawing/2014/main" id="{2223B4A1-D5DB-405D-A214-AF4AE0A57E02}"/>
            </a:ext>
          </a:extLst>
        </xdr:cNvPr>
        <xdr:cNvCxnSpPr/>
      </xdr:nvCxnSpPr>
      <xdr:spPr>
        <a:xfrm>
          <a:off x="5953125" y="9372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textlink="">
      <xdr:nvSpPr>
        <xdr:cNvPr id="226" name="テキスト ボックス 225">
          <a:extLst>
            <a:ext uri="{FF2B5EF4-FFF2-40B4-BE49-F238E27FC236}">
              <a16:creationId xmlns:a16="http://schemas.microsoft.com/office/drawing/2014/main" id="{707F8DC0-485B-4020-A05D-D84DF1DDE1C1}"/>
            </a:ext>
          </a:extLst>
        </xdr:cNvPr>
        <xdr:cNvSpPr txBox="1"/>
      </xdr:nvSpPr>
      <xdr:spPr>
        <a:xfrm>
          <a:off x="5324703" y="92367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a:extLst>
            <a:ext uri="{FF2B5EF4-FFF2-40B4-BE49-F238E27FC236}">
              <a16:creationId xmlns:a16="http://schemas.microsoft.com/office/drawing/2014/main" id="{A52FCEF7-4BE3-4904-94E8-722CC4863F49}"/>
            </a:ext>
          </a:extLst>
        </xdr:cNvPr>
        <xdr:cNvCxnSpPr/>
      </xdr:nvCxnSpPr>
      <xdr:spPr>
        <a:xfrm>
          <a:off x="5953125" y="9010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textlink="">
      <xdr:nvSpPr>
        <xdr:cNvPr id="228" name="テキスト ボックス 227">
          <a:extLst>
            <a:ext uri="{FF2B5EF4-FFF2-40B4-BE49-F238E27FC236}">
              <a16:creationId xmlns:a16="http://schemas.microsoft.com/office/drawing/2014/main" id="{F6613EC1-18C2-4402-ABD9-6D8F7BEC8DDD}"/>
            </a:ext>
          </a:extLst>
        </xdr:cNvPr>
        <xdr:cNvSpPr txBox="1"/>
      </xdr:nvSpPr>
      <xdr:spPr>
        <a:xfrm>
          <a:off x="5324703"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D5F0B50A-0E89-4052-A52E-8F9CDB7B65F9}"/>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textlink="">
      <xdr:nvSpPr>
        <xdr:cNvPr id="230" name="テキスト ボックス 229">
          <a:extLst>
            <a:ext uri="{FF2B5EF4-FFF2-40B4-BE49-F238E27FC236}">
              <a16:creationId xmlns:a16="http://schemas.microsoft.com/office/drawing/2014/main" id="{B8D3017E-9F8F-4BFF-AE02-7CB04140EDF0}"/>
            </a:ext>
          </a:extLst>
        </xdr:cNvPr>
        <xdr:cNvSpPr txBox="1"/>
      </xdr:nvSpPr>
      <xdr:spPr>
        <a:xfrm>
          <a:off x="5324703" y="85128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textlink="">
      <xdr:nvSpPr>
        <xdr:cNvPr id="231" name="【橋りょう・トンネル】&#10;一人当たり有形固定資産（償却資産）額グラフ枠">
          <a:extLst>
            <a:ext uri="{FF2B5EF4-FFF2-40B4-BE49-F238E27FC236}">
              <a16:creationId xmlns:a16="http://schemas.microsoft.com/office/drawing/2014/main" id="{DA086320-FD6E-485F-9012-1B420419CE50}"/>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99407</xdr:rowOff>
    </xdr:from>
    <xdr:to>
      <xdr:col>54</xdr:col>
      <xdr:colOff>189865</xdr:colOff>
      <xdr:row>64</xdr:row>
      <xdr:rowOff>70947</xdr:rowOff>
    </xdr:to>
    <xdr:cxnSp macro="">
      <xdr:nvCxnSpPr>
        <xdr:cNvPr id="232" name="直線コネクタ 231">
          <a:extLst>
            <a:ext uri="{FF2B5EF4-FFF2-40B4-BE49-F238E27FC236}">
              <a16:creationId xmlns:a16="http://schemas.microsoft.com/office/drawing/2014/main" id="{502E7EDA-8EF4-4071-BC35-EAA7C4805314}"/>
            </a:ext>
          </a:extLst>
        </xdr:cNvPr>
        <xdr:cNvCxnSpPr/>
      </xdr:nvCxnSpPr>
      <xdr:spPr>
        <a:xfrm flipV="1">
          <a:off x="9429115" y="9017982"/>
          <a:ext cx="0" cy="14225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74774</xdr:rowOff>
    </xdr:from>
    <xdr:ext cx="534377" cy="259045"/>
    <xdr:sp textlink="">
      <xdr:nvSpPr>
        <xdr:cNvPr id="233" name="【橋りょう・トンネル】&#10;一人当たり有形固定資産（償却資産）額最小値テキスト">
          <a:extLst>
            <a:ext uri="{FF2B5EF4-FFF2-40B4-BE49-F238E27FC236}">
              <a16:creationId xmlns:a16="http://schemas.microsoft.com/office/drawing/2014/main" id="{9A0AC34F-BA4B-4947-A515-AEBD8A2CF334}"/>
            </a:ext>
          </a:extLst>
        </xdr:cNvPr>
        <xdr:cNvSpPr txBox="1"/>
      </xdr:nvSpPr>
      <xdr:spPr>
        <a:xfrm>
          <a:off x="9467850" y="104474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70947</xdr:rowOff>
    </xdr:from>
    <xdr:to>
      <xdr:col>55</xdr:col>
      <xdr:colOff>88900</xdr:colOff>
      <xdr:row>64</xdr:row>
      <xdr:rowOff>70947</xdr:rowOff>
    </xdr:to>
    <xdr:cxnSp macro="">
      <xdr:nvCxnSpPr>
        <xdr:cNvPr id="234" name="直線コネクタ 233">
          <a:extLst>
            <a:ext uri="{FF2B5EF4-FFF2-40B4-BE49-F238E27FC236}">
              <a16:creationId xmlns:a16="http://schemas.microsoft.com/office/drawing/2014/main" id="{5F5C8E52-3DD8-4AC7-9EC4-51C723082EE1}"/>
            </a:ext>
          </a:extLst>
        </xdr:cNvPr>
        <xdr:cNvCxnSpPr/>
      </xdr:nvCxnSpPr>
      <xdr:spPr>
        <a:xfrm>
          <a:off x="9363075" y="10440497"/>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46084</xdr:rowOff>
    </xdr:from>
    <xdr:ext cx="690189" cy="259045"/>
    <xdr:sp textlink="">
      <xdr:nvSpPr>
        <xdr:cNvPr id="235" name="【橋りょう・トンネル】&#10;一人当たり有形固定資産（償却資産）額最大値テキスト">
          <a:extLst>
            <a:ext uri="{FF2B5EF4-FFF2-40B4-BE49-F238E27FC236}">
              <a16:creationId xmlns:a16="http://schemas.microsoft.com/office/drawing/2014/main" id="{8175593B-3985-401B-A5EB-BE89C6E225BA}"/>
            </a:ext>
          </a:extLst>
        </xdr:cNvPr>
        <xdr:cNvSpPr txBox="1"/>
      </xdr:nvSpPr>
      <xdr:spPr>
        <a:xfrm>
          <a:off x="9467850" y="880273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3,989,088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99407</xdr:rowOff>
    </xdr:from>
    <xdr:to>
      <xdr:col>55</xdr:col>
      <xdr:colOff>88900</xdr:colOff>
      <xdr:row>55</xdr:row>
      <xdr:rowOff>99407</xdr:rowOff>
    </xdr:to>
    <xdr:cxnSp macro="">
      <xdr:nvCxnSpPr>
        <xdr:cNvPr id="236" name="直線コネクタ 235">
          <a:extLst>
            <a:ext uri="{FF2B5EF4-FFF2-40B4-BE49-F238E27FC236}">
              <a16:creationId xmlns:a16="http://schemas.microsoft.com/office/drawing/2014/main" id="{C87CE1C0-1527-4BDE-9592-AEF9E325FDB6}"/>
            </a:ext>
          </a:extLst>
        </xdr:cNvPr>
        <xdr:cNvCxnSpPr/>
      </xdr:nvCxnSpPr>
      <xdr:spPr>
        <a:xfrm>
          <a:off x="9363075" y="9017982"/>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152823</xdr:rowOff>
    </xdr:from>
    <xdr:ext cx="599010" cy="259045"/>
    <xdr:sp textlink="">
      <xdr:nvSpPr>
        <xdr:cNvPr id="237" name="【橋りょう・トンネル】&#10;一人当たり有形固定資産（償却資産）額平均値テキスト">
          <a:extLst>
            <a:ext uri="{FF2B5EF4-FFF2-40B4-BE49-F238E27FC236}">
              <a16:creationId xmlns:a16="http://schemas.microsoft.com/office/drawing/2014/main" id="{82146432-2310-44D1-B1A7-5F7368FDD94A}"/>
            </a:ext>
          </a:extLst>
        </xdr:cNvPr>
        <xdr:cNvSpPr txBox="1"/>
      </xdr:nvSpPr>
      <xdr:spPr>
        <a:xfrm>
          <a:off x="9467850" y="1003977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625,603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129946</xdr:rowOff>
    </xdr:from>
    <xdr:to>
      <xdr:col>55</xdr:col>
      <xdr:colOff>50800</xdr:colOff>
      <xdr:row>63</xdr:row>
      <xdr:rowOff>60096</xdr:rowOff>
    </xdr:to>
    <xdr:sp textlink="">
      <xdr:nvSpPr>
        <xdr:cNvPr id="238" name="フローチャート: 判断 237">
          <a:extLst>
            <a:ext uri="{FF2B5EF4-FFF2-40B4-BE49-F238E27FC236}">
              <a16:creationId xmlns:a16="http://schemas.microsoft.com/office/drawing/2014/main" id="{DEB1AE18-A7E1-43D7-BE09-3BD74ED63E8C}"/>
            </a:ext>
          </a:extLst>
        </xdr:cNvPr>
        <xdr:cNvSpPr/>
      </xdr:nvSpPr>
      <xdr:spPr>
        <a:xfrm>
          <a:off x="9401175" y="10175646"/>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133301</xdr:rowOff>
    </xdr:from>
    <xdr:to>
      <xdr:col>50</xdr:col>
      <xdr:colOff>165100</xdr:colOff>
      <xdr:row>63</xdr:row>
      <xdr:rowOff>63451</xdr:rowOff>
    </xdr:to>
    <xdr:sp textlink="">
      <xdr:nvSpPr>
        <xdr:cNvPr id="239" name="フローチャート: 判断 238">
          <a:extLst>
            <a:ext uri="{FF2B5EF4-FFF2-40B4-BE49-F238E27FC236}">
              <a16:creationId xmlns:a16="http://schemas.microsoft.com/office/drawing/2014/main" id="{D50592B2-EA83-440A-B43B-D01226A47A73}"/>
            </a:ext>
          </a:extLst>
        </xdr:cNvPr>
        <xdr:cNvSpPr/>
      </xdr:nvSpPr>
      <xdr:spPr>
        <a:xfrm>
          <a:off x="8639175" y="1018217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138212</xdr:rowOff>
    </xdr:from>
    <xdr:to>
      <xdr:col>46</xdr:col>
      <xdr:colOff>38100</xdr:colOff>
      <xdr:row>63</xdr:row>
      <xdr:rowOff>68362</xdr:rowOff>
    </xdr:to>
    <xdr:sp textlink="">
      <xdr:nvSpPr>
        <xdr:cNvPr id="240" name="フローチャート: 判断 239">
          <a:extLst>
            <a:ext uri="{FF2B5EF4-FFF2-40B4-BE49-F238E27FC236}">
              <a16:creationId xmlns:a16="http://schemas.microsoft.com/office/drawing/2014/main" id="{8CFAB0D4-FBDD-48EC-9BB3-3A90C6EE464A}"/>
            </a:ext>
          </a:extLst>
        </xdr:cNvPr>
        <xdr:cNvSpPr/>
      </xdr:nvSpPr>
      <xdr:spPr>
        <a:xfrm>
          <a:off x="7839075" y="10190262"/>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139816</xdr:rowOff>
    </xdr:from>
    <xdr:to>
      <xdr:col>41</xdr:col>
      <xdr:colOff>101600</xdr:colOff>
      <xdr:row>63</xdr:row>
      <xdr:rowOff>69966</xdr:rowOff>
    </xdr:to>
    <xdr:sp textlink="">
      <xdr:nvSpPr>
        <xdr:cNvPr id="241" name="フローチャート: 判断 240">
          <a:extLst>
            <a:ext uri="{FF2B5EF4-FFF2-40B4-BE49-F238E27FC236}">
              <a16:creationId xmlns:a16="http://schemas.microsoft.com/office/drawing/2014/main" id="{447E325A-D08D-48CD-80FB-F54366599EC6}"/>
            </a:ext>
          </a:extLst>
        </xdr:cNvPr>
        <xdr:cNvSpPr/>
      </xdr:nvSpPr>
      <xdr:spPr>
        <a:xfrm>
          <a:off x="7029450" y="10191866"/>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146561</xdr:rowOff>
    </xdr:from>
    <xdr:to>
      <xdr:col>36</xdr:col>
      <xdr:colOff>165100</xdr:colOff>
      <xdr:row>63</xdr:row>
      <xdr:rowOff>76711</xdr:rowOff>
    </xdr:to>
    <xdr:sp textlink="">
      <xdr:nvSpPr>
        <xdr:cNvPr id="242" name="フローチャート: 判断 241">
          <a:extLst>
            <a:ext uri="{FF2B5EF4-FFF2-40B4-BE49-F238E27FC236}">
              <a16:creationId xmlns:a16="http://schemas.microsoft.com/office/drawing/2014/main" id="{C8DF1FFA-1D8B-47A1-9667-F6DB7D5C6EC1}"/>
            </a:ext>
          </a:extLst>
        </xdr:cNvPr>
        <xdr:cNvSpPr/>
      </xdr:nvSpPr>
      <xdr:spPr>
        <a:xfrm>
          <a:off x="6238875" y="1019226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textlink="">
      <xdr:nvSpPr>
        <xdr:cNvPr id="243" name="テキスト ボックス 242">
          <a:extLst>
            <a:ext uri="{FF2B5EF4-FFF2-40B4-BE49-F238E27FC236}">
              <a16:creationId xmlns:a16="http://schemas.microsoft.com/office/drawing/2014/main" id="{1D24BE5F-8AD5-47C5-9900-44B8A809127C}"/>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textlink="">
      <xdr:nvSpPr>
        <xdr:cNvPr id="244" name="テキスト ボックス 243">
          <a:extLst>
            <a:ext uri="{FF2B5EF4-FFF2-40B4-BE49-F238E27FC236}">
              <a16:creationId xmlns:a16="http://schemas.microsoft.com/office/drawing/2014/main" id="{AC10FB85-D889-4A30-8ABC-9EB89C6E4434}"/>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textlink="">
      <xdr:nvSpPr>
        <xdr:cNvPr id="245" name="テキスト ボックス 244">
          <a:extLst>
            <a:ext uri="{FF2B5EF4-FFF2-40B4-BE49-F238E27FC236}">
              <a16:creationId xmlns:a16="http://schemas.microsoft.com/office/drawing/2014/main" id="{4809677D-AD57-4546-B71B-B15A3F7BF48C}"/>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textlink="">
      <xdr:nvSpPr>
        <xdr:cNvPr id="246" name="テキスト ボックス 245">
          <a:extLst>
            <a:ext uri="{FF2B5EF4-FFF2-40B4-BE49-F238E27FC236}">
              <a16:creationId xmlns:a16="http://schemas.microsoft.com/office/drawing/2014/main" id="{5B7C8460-CF9C-4D13-98D1-FAF235A6AC2B}"/>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textlink="">
      <xdr:nvSpPr>
        <xdr:cNvPr id="247" name="テキスト ボックス 246">
          <a:extLst>
            <a:ext uri="{FF2B5EF4-FFF2-40B4-BE49-F238E27FC236}">
              <a16:creationId xmlns:a16="http://schemas.microsoft.com/office/drawing/2014/main" id="{DDF9CB3E-B73B-4664-B2CC-B4A9600229A7}"/>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166360</xdr:rowOff>
    </xdr:from>
    <xdr:to>
      <xdr:col>55</xdr:col>
      <xdr:colOff>50800</xdr:colOff>
      <xdr:row>64</xdr:row>
      <xdr:rowOff>96510</xdr:rowOff>
    </xdr:to>
    <xdr:sp textlink="">
      <xdr:nvSpPr>
        <xdr:cNvPr id="248" name="楕円 247">
          <a:extLst>
            <a:ext uri="{FF2B5EF4-FFF2-40B4-BE49-F238E27FC236}">
              <a16:creationId xmlns:a16="http://schemas.microsoft.com/office/drawing/2014/main" id="{CFD5CF4C-CAD8-42C5-A11C-7ECF7E9BE3B7}"/>
            </a:ext>
          </a:extLst>
        </xdr:cNvPr>
        <xdr:cNvSpPr/>
      </xdr:nvSpPr>
      <xdr:spPr>
        <a:xfrm>
          <a:off x="9401175" y="10373985"/>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81287</xdr:rowOff>
    </xdr:from>
    <xdr:ext cx="534377" cy="259045"/>
    <xdr:sp textlink="">
      <xdr:nvSpPr>
        <xdr:cNvPr id="249" name="【橋りょう・トンネル】&#10;一人当たり有形固定資産（償却資産）額該当値テキスト">
          <a:extLst>
            <a:ext uri="{FF2B5EF4-FFF2-40B4-BE49-F238E27FC236}">
              <a16:creationId xmlns:a16="http://schemas.microsoft.com/office/drawing/2014/main" id="{197D05FE-00FB-4C6E-BC88-73FED6FB82C4}"/>
            </a:ext>
          </a:extLst>
        </xdr:cNvPr>
        <xdr:cNvSpPr txBox="1"/>
      </xdr:nvSpPr>
      <xdr:spPr>
        <a:xfrm>
          <a:off x="9467850" y="10295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166828</xdr:rowOff>
    </xdr:from>
    <xdr:to>
      <xdr:col>50</xdr:col>
      <xdr:colOff>165100</xdr:colOff>
      <xdr:row>64</xdr:row>
      <xdr:rowOff>96978</xdr:rowOff>
    </xdr:to>
    <xdr:sp textlink="">
      <xdr:nvSpPr>
        <xdr:cNvPr id="250" name="楕円 249">
          <a:extLst>
            <a:ext uri="{FF2B5EF4-FFF2-40B4-BE49-F238E27FC236}">
              <a16:creationId xmlns:a16="http://schemas.microsoft.com/office/drawing/2014/main" id="{619307C2-2FA0-4FA2-84DD-FF4EE32BD6F3}"/>
            </a:ext>
          </a:extLst>
        </xdr:cNvPr>
        <xdr:cNvSpPr/>
      </xdr:nvSpPr>
      <xdr:spPr>
        <a:xfrm>
          <a:off x="8639175" y="1037445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45710</xdr:rowOff>
    </xdr:from>
    <xdr:to>
      <xdr:col>55</xdr:col>
      <xdr:colOff>0</xdr:colOff>
      <xdr:row>64</xdr:row>
      <xdr:rowOff>46178</xdr:rowOff>
    </xdr:to>
    <xdr:cxnSp macro="">
      <xdr:nvCxnSpPr>
        <xdr:cNvPr id="251" name="直線コネクタ 250">
          <a:extLst>
            <a:ext uri="{FF2B5EF4-FFF2-40B4-BE49-F238E27FC236}">
              <a16:creationId xmlns:a16="http://schemas.microsoft.com/office/drawing/2014/main" id="{339D8B6C-73F6-4690-B2B4-6D00EDB9A47A}"/>
            </a:ext>
          </a:extLst>
        </xdr:cNvPr>
        <xdr:cNvCxnSpPr/>
      </xdr:nvCxnSpPr>
      <xdr:spPr>
        <a:xfrm flipV="1">
          <a:off x="8686800" y="10421610"/>
          <a:ext cx="742950" cy="4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167320</xdr:rowOff>
    </xdr:from>
    <xdr:to>
      <xdr:col>46</xdr:col>
      <xdr:colOff>38100</xdr:colOff>
      <xdr:row>64</xdr:row>
      <xdr:rowOff>97470</xdr:rowOff>
    </xdr:to>
    <xdr:sp textlink="">
      <xdr:nvSpPr>
        <xdr:cNvPr id="252" name="楕円 251">
          <a:extLst>
            <a:ext uri="{FF2B5EF4-FFF2-40B4-BE49-F238E27FC236}">
              <a16:creationId xmlns:a16="http://schemas.microsoft.com/office/drawing/2014/main" id="{7DD36107-3B9E-42C7-82EB-3F79933F32C4}"/>
            </a:ext>
          </a:extLst>
        </xdr:cNvPr>
        <xdr:cNvSpPr/>
      </xdr:nvSpPr>
      <xdr:spPr>
        <a:xfrm>
          <a:off x="7839075" y="1037494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46178</xdr:rowOff>
    </xdr:from>
    <xdr:to>
      <xdr:col>50</xdr:col>
      <xdr:colOff>114300</xdr:colOff>
      <xdr:row>64</xdr:row>
      <xdr:rowOff>46670</xdr:rowOff>
    </xdr:to>
    <xdr:cxnSp macro="">
      <xdr:nvCxnSpPr>
        <xdr:cNvPr id="253" name="直線コネクタ 252">
          <a:extLst>
            <a:ext uri="{FF2B5EF4-FFF2-40B4-BE49-F238E27FC236}">
              <a16:creationId xmlns:a16="http://schemas.microsoft.com/office/drawing/2014/main" id="{4E4B530D-EF14-4F58-BADF-773A022734C0}"/>
            </a:ext>
          </a:extLst>
        </xdr:cNvPr>
        <xdr:cNvCxnSpPr/>
      </xdr:nvCxnSpPr>
      <xdr:spPr>
        <a:xfrm flipV="1">
          <a:off x="7886700" y="10422078"/>
          <a:ext cx="800100" cy="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153550</xdr:rowOff>
    </xdr:from>
    <xdr:to>
      <xdr:col>41</xdr:col>
      <xdr:colOff>101600</xdr:colOff>
      <xdr:row>64</xdr:row>
      <xdr:rowOff>83700</xdr:rowOff>
    </xdr:to>
    <xdr:sp textlink="">
      <xdr:nvSpPr>
        <xdr:cNvPr id="254" name="楕円 253">
          <a:extLst>
            <a:ext uri="{FF2B5EF4-FFF2-40B4-BE49-F238E27FC236}">
              <a16:creationId xmlns:a16="http://schemas.microsoft.com/office/drawing/2014/main" id="{693EE13C-FEAB-4177-8CBD-C491895A7A77}"/>
            </a:ext>
          </a:extLst>
        </xdr:cNvPr>
        <xdr:cNvSpPr/>
      </xdr:nvSpPr>
      <xdr:spPr>
        <a:xfrm>
          <a:off x="7029450" y="1036435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32900</xdr:rowOff>
    </xdr:from>
    <xdr:to>
      <xdr:col>45</xdr:col>
      <xdr:colOff>177800</xdr:colOff>
      <xdr:row>64</xdr:row>
      <xdr:rowOff>46670</xdr:rowOff>
    </xdr:to>
    <xdr:cxnSp macro="">
      <xdr:nvCxnSpPr>
        <xdr:cNvPr id="255" name="直線コネクタ 254">
          <a:extLst>
            <a:ext uri="{FF2B5EF4-FFF2-40B4-BE49-F238E27FC236}">
              <a16:creationId xmlns:a16="http://schemas.microsoft.com/office/drawing/2014/main" id="{5003D3A8-7B60-4082-98A9-7767E5643C04}"/>
            </a:ext>
          </a:extLst>
        </xdr:cNvPr>
        <xdr:cNvCxnSpPr/>
      </xdr:nvCxnSpPr>
      <xdr:spPr>
        <a:xfrm>
          <a:off x="7077075" y="10402450"/>
          <a:ext cx="809625" cy="20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168548</xdr:rowOff>
    </xdr:from>
    <xdr:to>
      <xdr:col>36</xdr:col>
      <xdr:colOff>165100</xdr:colOff>
      <xdr:row>64</xdr:row>
      <xdr:rowOff>98698</xdr:rowOff>
    </xdr:to>
    <xdr:sp textlink="">
      <xdr:nvSpPr>
        <xdr:cNvPr id="256" name="楕円 255">
          <a:extLst>
            <a:ext uri="{FF2B5EF4-FFF2-40B4-BE49-F238E27FC236}">
              <a16:creationId xmlns:a16="http://schemas.microsoft.com/office/drawing/2014/main" id="{C76D3161-179A-4357-89E0-C68C404E201E}"/>
            </a:ext>
          </a:extLst>
        </xdr:cNvPr>
        <xdr:cNvSpPr/>
      </xdr:nvSpPr>
      <xdr:spPr>
        <a:xfrm>
          <a:off x="6238875" y="10369823"/>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32900</xdr:rowOff>
    </xdr:from>
    <xdr:to>
      <xdr:col>41</xdr:col>
      <xdr:colOff>50800</xdr:colOff>
      <xdr:row>64</xdr:row>
      <xdr:rowOff>47898</xdr:rowOff>
    </xdr:to>
    <xdr:cxnSp macro="">
      <xdr:nvCxnSpPr>
        <xdr:cNvPr id="257" name="直線コネクタ 256">
          <a:extLst>
            <a:ext uri="{FF2B5EF4-FFF2-40B4-BE49-F238E27FC236}">
              <a16:creationId xmlns:a16="http://schemas.microsoft.com/office/drawing/2014/main" id="{F0AE0139-2D1B-4611-A1CB-1278CBF86510}"/>
            </a:ext>
          </a:extLst>
        </xdr:cNvPr>
        <xdr:cNvCxnSpPr/>
      </xdr:nvCxnSpPr>
      <xdr:spPr>
        <a:xfrm flipV="1">
          <a:off x="6286500" y="10402450"/>
          <a:ext cx="790575" cy="149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79978</xdr:rowOff>
    </xdr:from>
    <xdr:ext cx="599010" cy="259045"/>
    <xdr:sp textlink="">
      <xdr:nvSpPr>
        <xdr:cNvPr id="258" name="n_1aveValue【橋りょう・トンネル】&#10;一人当たり有形固定資産（償却資産）額">
          <a:extLst>
            <a:ext uri="{FF2B5EF4-FFF2-40B4-BE49-F238E27FC236}">
              <a16:creationId xmlns:a16="http://schemas.microsoft.com/office/drawing/2014/main" id="{55DF36F6-B66C-4D2A-99E3-73FE475E558C}"/>
            </a:ext>
          </a:extLst>
        </xdr:cNvPr>
        <xdr:cNvSpPr txBox="1"/>
      </xdr:nvSpPr>
      <xdr:spPr>
        <a:xfrm>
          <a:off x="8399995" y="99701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84889</xdr:rowOff>
    </xdr:from>
    <xdr:ext cx="599010" cy="259045"/>
    <xdr:sp textlink="">
      <xdr:nvSpPr>
        <xdr:cNvPr id="259" name="n_2aveValue【橋りょう・トンネル】&#10;一人当たり有形固定資産（償却資産）額">
          <a:extLst>
            <a:ext uri="{FF2B5EF4-FFF2-40B4-BE49-F238E27FC236}">
              <a16:creationId xmlns:a16="http://schemas.microsoft.com/office/drawing/2014/main" id="{C119EEC2-EC29-4965-AC4F-F17F101A9C95}"/>
            </a:ext>
          </a:extLst>
        </xdr:cNvPr>
        <xdr:cNvSpPr txBox="1"/>
      </xdr:nvSpPr>
      <xdr:spPr>
        <a:xfrm>
          <a:off x="7609420" y="99750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86493</xdr:rowOff>
    </xdr:from>
    <xdr:ext cx="599010" cy="259045"/>
    <xdr:sp textlink="">
      <xdr:nvSpPr>
        <xdr:cNvPr id="260" name="n_3aveValue【橋りょう・トンネル】&#10;一人当たり有形固定資産（償却資産）額">
          <a:extLst>
            <a:ext uri="{FF2B5EF4-FFF2-40B4-BE49-F238E27FC236}">
              <a16:creationId xmlns:a16="http://schemas.microsoft.com/office/drawing/2014/main" id="{A297BFB8-6AAD-451C-8057-AC3308CCCBC4}"/>
            </a:ext>
          </a:extLst>
        </xdr:cNvPr>
        <xdr:cNvSpPr txBox="1"/>
      </xdr:nvSpPr>
      <xdr:spPr>
        <a:xfrm>
          <a:off x="6818845" y="99702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93238</xdr:rowOff>
    </xdr:from>
    <xdr:ext cx="599010" cy="259045"/>
    <xdr:sp textlink="">
      <xdr:nvSpPr>
        <xdr:cNvPr id="261" name="n_4aveValue【橋りょう・トンネル】&#10;一人当たり有形固定資産（償却資産）額">
          <a:extLst>
            <a:ext uri="{FF2B5EF4-FFF2-40B4-BE49-F238E27FC236}">
              <a16:creationId xmlns:a16="http://schemas.microsoft.com/office/drawing/2014/main" id="{EB777ADA-F65F-4277-A1C3-82B6B69DBC55}"/>
            </a:ext>
          </a:extLst>
        </xdr:cNvPr>
        <xdr:cNvSpPr txBox="1"/>
      </xdr:nvSpPr>
      <xdr:spPr>
        <a:xfrm>
          <a:off x="6009220" y="99801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64</xdr:row>
      <xdr:rowOff>88105</xdr:rowOff>
    </xdr:from>
    <xdr:ext cx="534377" cy="259045"/>
    <xdr:sp textlink="">
      <xdr:nvSpPr>
        <xdr:cNvPr id="262" name="n_1mainValue【橋りょう・トンネル】&#10;一人当たり有形固定資産（償却資産）額">
          <a:extLst>
            <a:ext uri="{FF2B5EF4-FFF2-40B4-BE49-F238E27FC236}">
              <a16:creationId xmlns:a16="http://schemas.microsoft.com/office/drawing/2014/main" id="{E5A50703-B1F1-4126-8463-D374EC0A56B2}"/>
            </a:ext>
          </a:extLst>
        </xdr:cNvPr>
        <xdr:cNvSpPr txBox="1"/>
      </xdr:nvSpPr>
      <xdr:spPr>
        <a:xfrm>
          <a:off x="8429136" y="104576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88597</xdr:rowOff>
    </xdr:from>
    <xdr:ext cx="534377" cy="259045"/>
    <xdr:sp textlink="">
      <xdr:nvSpPr>
        <xdr:cNvPr id="263" name="n_2mainValue【橋りょう・トンネル】&#10;一人当たり有形固定資産（償却資産）額">
          <a:extLst>
            <a:ext uri="{FF2B5EF4-FFF2-40B4-BE49-F238E27FC236}">
              <a16:creationId xmlns:a16="http://schemas.microsoft.com/office/drawing/2014/main" id="{61D6945E-E34A-4483-8F9C-56D64A92917F}"/>
            </a:ext>
          </a:extLst>
        </xdr:cNvPr>
        <xdr:cNvSpPr txBox="1"/>
      </xdr:nvSpPr>
      <xdr:spPr>
        <a:xfrm>
          <a:off x="7648086" y="104581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64</xdr:row>
      <xdr:rowOff>74827</xdr:rowOff>
    </xdr:from>
    <xdr:ext cx="599010" cy="259045"/>
    <xdr:sp textlink="">
      <xdr:nvSpPr>
        <xdr:cNvPr id="264" name="n_3mainValue【橋りょう・トンネル】&#10;一人当たり有形固定資産（償却資産）額">
          <a:extLst>
            <a:ext uri="{FF2B5EF4-FFF2-40B4-BE49-F238E27FC236}">
              <a16:creationId xmlns:a16="http://schemas.microsoft.com/office/drawing/2014/main" id="{97F4EFBC-12DB-414C-A336-FCAC0665EC7D}"/>
            </a:ext>
          </a:extLst>
        </xdr:cNvPr>
        <xdr:cNvSpPr txBox="1"/>
      </xdr:nvSpPr>
      <xdr:spPr>
        <a:xfrm>
          <a:off x="6818845" y="104475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64</xdr:row>
      <xdr:rowOff>89825</xdr:rowOff>
    </xdr:from>
    <xdr:ext cx="534377" cy="259045"/>
    <xdr:sp textlink="">
      <xdr:nvSpPr>
        <xdr:cNvPr id="265" name="n_4mainValue【橋りょう・トンネル】&#10;一人当たり有形固定資産（償却資産）額">
          <a:extLst>
            <a:ext uri="{FF2B5EF4-FFF2-40B4-BE49-F238E27FC236}">
              <a16:creationId xmlns:a16="http://schemas.microsoft.com/office/drawing/2014/main" id="{0AD038EF-541B-436B-B12E-2D52D81B97C9}"/>
            </a:ext>
          </a:extLst>
        </xdr:cNvPr>
        <xdr:cNvSpPr txBox="1"/>
      </xdr:nvSpPr>
      <xdr:spPr>
        <a:xfrm>
          <a:off x="6038361" y="104593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textlink="">
      <xdr:nvSpPr>
        <xdr:cNvPr id="266" name="正方形/長方形 265">
          <a:extLst>
            <a:ext uri="{FF2B5EF4-FFF2-40B4-BE49-F238E27FC236}">
              <a16:creationId xmlns:a16="http://schemas.microsoft.com/office/drawing/2014/main" id="{C2DA2925-71E0-4DA3-BD0A-1C9A8B67D918}"/>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textlink="">
      <xdr:nvSpPr>
        <xdr:cNvPr id="267" name="正方形/長方形 266">
          <a:extLst>
            <a:ext uri="{FF2B5EF4-FFF2-40B4-BE49-F238E27FC236}">
              <a16:creationId xmlns:a16="http://schemas.microsoft.com/office/drawing/2014/main" id="{D4547310-9ECD-4BCF-9159-298D25814E68}"/>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textlink="">
      <xdr:nvSpPr>
        <xdr:cNvPr id="268" name="正方形/長方形 267">
          <a:extLst>
            <a:ext uri="{FF2B5EF4-FFF2-40B4-BE49-F238E27FC236}">
              <a16:creationId xmlns:a16="http://schemas.microsoft.com/office/drawing/2014/main" id="{0CA2DC77-1308-4999-8FBA-10F0BBD52A8B}"/>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textlink="">
      <xdr:nvSpPr>
        <xdr:cNvPr id="269" name="正方形/長方形 268">
          <a:extLst>
            <a:ext uri="{FF2B5EF4-FFF2-40B4-BE49-F238E27FC236}">
              <a16:creationId xmlns:a16="http://schemas.microsoft.com/office/drawing/2014/main" id="{FF78DBD0-FFE0-4C91-9B5D-DEA2DA0B6DB9}"/>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textlink="">
      <xdr:nvSpPr>
        <xdr:cNvPr id="270" name="正方形/長方形 269">
          <a:extLst>
            <a:ext uri="{FF2B5EF4-FFF2-40B4-BE49-F238E27FC236}">
              <a16:creationId xmlns:a16="http://schemas.microsoft.com/office/drawing/2014/main" id="{AD961FCC-3632-48DD-8DCA-A14277B262A8}"/>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textlink="">
      <xdr:nvSpPr>
        <xdr:cNvPr id="271" name="正方形/長方形 270">
          <a:extLst>
            <a:ext uri="{FF2B5EF4-FFF2-40B4-BE49-F238E27FC236}">
              <a16:creationId xmlns:a16="http://schemas.microsoft.com/office/drawing/2014/main" id="{05CE8291-7175-4212-AE0C-1E2F879284CC}"/>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73</xdr:row>
      <xdr:rowOff>158750</xdr:rowOff>
    </xdr:from>
    <xdr:to>
      <xdr:col>24</xdr:col>
      <xdr:colOff>0</xdr:colOff>
      <xdr:row>75</xdr:row>
      <xdr:rowOff>69850</xdr:rowOff>
    </xdr:to>
    <xdr:sp textlink="">
      <xdr:nvSpPr>
        <xdr:cNvPr id="272" name="正方形/長方形 271">
          <a:extLst>
            <a:ext uri="{FF2B5EF4-FFF2-40B4-BE49-F238E27FC236}">
              <a16:creationId xmlns:a16="http://schemas.microsoft.com/office/drawing/2014/main" id="{B849ACDD-3B44-4501-8A8C-C9096B3AD0AD}"/>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textlink="">
      <xdr:nvSpPr>
        <xdr:cNvPr id="273" name="正方形/長方形 272">
          <a:extLst>
            <a:ext uri="{FF2B5EF4-FFF2-40B4-BE49-F238E27FC236}">
              <a16:creationId xmlns:a16="http://schemas.microsoft.com/office/drawing/2014/main" id="{F19C85BC-F7B8-4F21-BB13-57F2B2D069A6}"/>
            </a:ext>
          </a:extLst>
        </xdr:cNvPr>
        <xdr:cNvSpPr/>
      </xdr:nvSpPr>
      <xdr:spPr>
        <a:xfrm>
          <a:off x="6858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textlink="">
      <xdr:nvSpPr>
        <xdr:cNvPr id="274" name="テキスト ボックス 273">
          <a:extLst>
            <a:ext uri="{FF2B5EF4-FFF2-40B4-BE49-F238E27FC236}">
              <a16:creationId xmlns:a16="http://schemas.microsoft.com/office/drawing/2014/main" id="{DC6A5E93-C7BF-4E96-ABCE-793ACECE0F11}"/>
            </a:ext>
          </a:extLst>
        </xdr:cNvPr>
        <xdr:cNvSpPr txBox="1"/>
      </xdr:nvSpPr>
      <xdr:spPr>
        <a:xfrm>
          <a:off x="666750"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DA0B5AB1-53F4-4EA9-9D60-6EE15B0E5280}"/>
            </a:ext>
          </a:extLst>
        </xdr:cNvPr>
        <xdr:cNvCxnSpPr/>
      </xdr:nvCxnSpPr>
      <xdr:spPr>
        <a:xfrm>
          <a:off x="6858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textlink="">
      <xdr:nvSpPr>
        <xdr:cNvPr id="276" name="テキスト ボックス 275">
          <a:extLst>
            <a:ext uri="{FF2B5EF4-FFF2-40B4-BE49-F238E27FC236}">
              <a16:creationId xmlns:a16="http://schemas.microsoft.com/office/drawing/2014/main" id="{B1FE6E16-07E1-4131-8AED-24CD71A0FFFF}"/>
            </a:ext>
          </a:extLst>
        </xdr:cNvPr>
        <xdr:cNvSpPr txBox="1"/>
      </xdr:nvSpPr>
      <xdr:spPr>
        <a:xfrm>
          <a:off x="2789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a:extLst>
            <a:ext uri="{FF2B5EF4-FFF2-40B4-BE49-F238E27FC236}">
              <a16:creationId xmlns:a16="http://schemas.microsoft.com/office/drawing/2014/main" id="{7623CAD6-A395-45FC-80B1-4D5725EFEA9E}"/>
            </a:ext>
          </a:extLst>
        </xdr:cNvPr>
        <xdr:cNvCxnSpPr/>
      </xdr:nvCxnSpPr>
      <xdr:spPr>
        <a:xfrm>
          <a:off x="685800" y="140493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textlink="">
      <xdr:nvSpPr>
        <xdr:cNvPr id="278" name="テキスト ボックス 277">
          <a:extLst>
            <a:ext uri="{FF2B5EF4-FFF2-40B4-BE49-F238E27FC236}">
              <a16:creationId xmlns:a16="http://schemas.microsoft.com/office/drawing/2014/main" id="{A7B00DC7-FCF8-4CBC-9B72-9C79F4808096}"/>
            </a:ext>
          </a:extLst>
        </xdr:cNvPr>
        <xdr:cNvSpPr txBox="1"/>
      </xdr:nvSpPr>
      <xdr:spPr>
        <a:xfrm>
          <a:off x="2789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a:extLst>
            <a:ext uri="{FF2B5EF4-FFF2-40B4-BE49-F238E27FC236}">
              <a16:creationId xmlns:a16="http://schemas.microsoft.com/office/drawing/2014/main" id="{5C79869C-E1E1-478D-9A6F-69710E7FD6BD}"/>
            </a:ext>
          </a:extLst>
        </xdr:cNvPr>
        <xdr:cNvCxnSpPr/>
      </xdr:nvCxnSpPr>
      <xdr:spPr>
        <a:xfrm>
          <a:off x="685800" y="13687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textlink="">
      <xdr:nvSpPr>
        <xdr:cNvPr id="280" name="テキスト ボックス 279">
          <a:extLst>
            <a:ext uri="{FF2B5EF4-FFF2-40B4-BE49-F238E27FC236}">
              <a16:creationId xmlns:a16="http://schemas.microsoft.com/office/drawing/2014/main" id="{41DB899B-FD9B-4F95-B058-4A017C36C691}"/>
            </a:ext>
          </a:extLst>
        </xdr:cNvPr>
        <xdr:cNvSpPr txBox="1"/>
      </xdr:nvSpPr>
      <xdr:spPr>
        <a:xfrm>
          <a:off x="339891" y="13551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a:extLst>
            <a:ext uri="{FF2B5EF4-FFF2-40B4-BE49-F238E27FC236}">
              <a16:creationId xmlns:a16="http://schemas.microsoft.com/office/drawing/2014/main" id="{D2606209-62F4-4A30-A7C5-1E429C8D59E8}"/>
            </a:ext>
          </a:extLst>
        </xdr:cNvPr>
        <xdr:cNvCxnSpPr/>
      </xdr:nvCxnSpPr>
      <xdr:spPr>
        <a:xfrm>
          <a:off x="685800" y="1332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textlink="">
      <xdr:nvSpPr>
        <xdr:cNvPr id="282" name="テキスト ボックス 281">
          <a:extLst>
            <a:ext uri="{FF2B5EF4-FFF2-40B4-BE49-F238E27FC236}">
              <a16:creationId xmlns:a16="http://schemas.microsoft.com/office/drawing/2014/main" id="{6C01CA26-2536-45FD-9305-8A62F5B0F8E8}"/>
            </a:ext>
          </a:extLst>
        </xdr:cNvPr>
        <xdr:cNvSpPr txBox="1"/>
      </xdr:nvSpPr>
      <xdr:spPr>
        <a:xfrm>
          <a:off x="339891" y="1318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E2FF736F-02CE-410F-93CE-C735AE75A4AC}"/>
            </a:ext>
          </a:extLst>
        </xdr:cNvPr>
        <xdr:cNvCxnSpPr/>
      </xdr:nvCxnSpPr>
      <xdr:spPr>
        <a:xfrm>
          <a:off x="685800" y="12963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textlink="">
      <xdr:nvSpPr>
        <xdr:cNvPr id="284" name="テキスト ボックス 283">
          <a:extLst>
            <a:ext uri="{FF2B5EF4-FFF2-40B4-BE49-F238E27FC236}">
              <a16:creationId xmlns:a16="http://schemas.microsoft.com/office/drawing/2014/main" id="{8C3D1AB6-FFAB-4F90-8C00-9C26E967D421}"/>
            </a:ext>
          </a:extLst>
        </xdr:cNvPr>
        <xdr:cNvSpPr txBox="1"/>
      </xdr:nvSpPr>
      <xdr:spPr>
        <a:xfrm>
          <a:off x="339891" y="12827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a:extLst>
            <a:ext uri="{FF2B5EF4-FFF2-40B4-BE49-F238E27FC236}">
              <a16:creationId xmlns:a16="http://schemas.microsoft.com/office/drawing/2014/main" id="{99735E78-6A7E-4857-BED5-42B4331650F6}"/>
            </a:ext>
          </a:extLst>
        </xdr:cNvPr>
        <xdr:cNvCxnSpPr/>
      </xdr:nvCxnSpPr>
      <xdr:spPr>
        <a:xfrm>
          <a:off x="685800" y="12611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textlink="">
      <xdr:nvSpPr>
        <xdr:cNvPr id="286" name="テキスト ボックス 285">
          <a:extLst>
            <a:ext uri="{FF2B5EF4-FFF2-40B4-BE49-F238E27FC236}">
              <a16:creationId xmlns:a16="http://schemas.microsoft.com/office/drawing/2014/main" id="{E0CE36B0-5BB5-41C7-906F-3422DDEB207C}"/>
            </a:ext>
          </a:extLst>
        </xdr:cNvPr>
        <xdr:cNvSpPr txBox="1"/>
      </xdr:nvSpPr>
      <xdr:spPr>
        <a:xfrm>
          <a:off x="339891" y="12475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2DF98567-C419-4D61-9996-671A7E572754}"/>
            </a:ext>
          </a:extLst>
        </xdr:cNvPr>
        <xdr:cNvCxnSpPr/>
      </xdr:nvCxnSpPr>
      <xdr:spPr>
        <a:xfrm>
          <a:off x="6858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textlink="">
      <xdr:nvSpPr>
        <xdr:cNvPr id="288" name="テキスト ボックス 287">
          <a:extLst>
            <a:ext uri="{FF2B5EF4-FFF2-40B4-BE49-F238E27FC236}">
              <a16:creationId xmlns:a16="http://schemas.microsoft.com/office/drawing/2014/main" id="{9F841661-9A51-474F-A267-F7EBB6232F8A}"/>
            </a:ext>
          </a:extLst>
        </xdr:cNvPr>
        <xdr:cNvSpPr txBox="1"/>
      </xdr:nvSpPr>
      <xdr:spPr>
        <a:xfrm>
          <a:off x="388136" y="12113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textlink="">
      <xdr:nvSpPr>
        <xdr:cNvPr id="289" name="【公営住宅】&#10;有形固定資産減価償却率グラフ枠">
          <a:extLst>
            <a:ext uri="{FF2B5EF4-FFF2-40B4-BE49-F238E27FC236}">
              <a16:creationId xmlns:a16="http://schemas.microsoft.com/office/drawing/2014/main" id="{A5E50A86-11CF-4CDC-A9A3-BF4E91906186}"/>
            </a:ext>
          </a:extLst>
        </xdr:cNvPr>
        <xdr:cNvSpPr/>
      </xdr:nvSpPr>
      <xdr:spPr>
        <a:xfrm>
          <a:off x="6858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165736</xdr:rowOff>
    </xdr:from>
    <xdr:to>
      <xdr:col>24</xdr:col>
      <xdr:colOff>62865</xdr:colOff>
      <xdr:row>86</xdr:row>
      <xdr:rowOff>114300</xdr:rowOff>
    </xdr:to>
    <xdr:cxnSp macro="">
      <xdr:nvCxnSpPr>
        <xdr:cNvPr id="290" name="直線コネクタ 289">
          <a:extLst>
            <a:ext uri="{FF2B5EF4-FFF2-40B4-BE49-F238E27FC236}">
              <a16:creationId xmlns:a16="http://schemas.microsoft.com/office/drawing/2014/main" id="{BA214FD5-7085-4FF6-8247-7A4D7EC92129}"/>
            </a:ext>
          </a:extLst>
        </xdr:cNvPr>
        <xdr:cNvCxnSpPr/>
      </xdr:nvCxnSpPr>
      <xdr:spPr>
        <a:xfrm flipV="1">
          <a:off x="4180840" y="12640311"/>
          <a:ext cx="0" cy="14090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textlink="">
      <xdr:nvSpPr>
        <xdr:cNvPr id="291" name="【公営住宅】&#10;有形固定資産減価償却率最小値テキスト">
          <a:extLst>
            <a:ext uri="{FF2B5EF4-FFF2-40B4-BE49-F238E27FC236}">
              <a16:creationId xmlns:a16="http://schemas.microsoft.com/office/drawing/2014/main" id="{E0665D12-2A24-4469-A4FF-CD84A13357E7}"/>
            </a:ext>
          </a:extLst>
        </xdr:cNvPr>
        <xdr:cNvSpPr txBox="1"/>
      </xdr:nvSpPr>
      <xdr:spPr>
        <a:xfrm>
          <a:off x="4219575" y="14056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2" name="直線コネクタ 291">
          <a:extLst>
            <a:ext uri="{FF2B5EF4-FFF2-40B4-BE49-F238E27FC236}">
              <a16:creationId xmlns:a16="http://schemas.microsoft.com/office/drawing/2014/main" id="{336CEBF0-A0FA-4981-9CF8-82BF14643913}"/>
            </a:ext>
          </a:extLst>
        </xdr:cNvPr>
        <xdr:cNvCxnSpPr/>
      </xdr:nvCxnSpPr>
      <xdr:spPr>
        <a:xfrm>
          <a:off x="4105275" y="140493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112413</xdr:rowOff>
    </xdr:from>
    <xdr:ext cx="405111" cy="259045"/>
    <xdr:sp textlink="">
      <xdr:nvSpPr>
        <xdr:cNvPr id="293" name="【公営住宅】&#10;有形固定資産減価償却率最大値テキスト">
          <a:extLst>
            <a:ext uri="{FF2B5EF4-FFF2-40B4-BE49-F238E27FC236}">
              <a16:creationId xmlns:a16="http://schemas.microsoft.com/office/drawing/2014/main" id="{E1C0D280-D06F-4CFB-9509-DD535A5B2E9E}"/>
            </a:ext>
          </a:extLst>
        </xdr:cNvPr>
        <xdr:cNvSpPr txBox="1"/>
      </xdr:nvSpPr>
      <xdr:spPr>
        <a:xfrm>
          <a:off x="4219575" y="12428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165736</xdr:rowOff>
    </xdr:from>
    <xdr:to>
      <xdr:col>24</xdr:col>
      <xdr:colOff>152400</xdr:colOff>
      <xdr:row>77</xdr:row>
      <xdr:rowOff>165736</xdr:rowOff>
    </xdr:to>
    <xdr:cxnSp macro="">
      <xdr:nvCxnSpPr>
        <xdr:cNvPr id="294" name="直線コネクタ 293">
          <a:extLst>
            <a:ext uri="{FF2B5EF4-FFF2-40B4-BE49-F238E27FC236}">
              <a16:creationId xmlns:a16="http://schemas.microsoft.com/office/drawing/2014/main" id="{14FE1275-A0C5-40DD-BA67-CCD29A53D647}"/>
            </a:ext>
          </a:extLst>
        </xdr:cNvPr>
        <xdr:cNvCxnSpPr/>
      </xdr:nvCxnSpPr>
      <xdr:spPr>
        <a:xfrm>
          <a:off x="4105275" y="1264031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87647</xdr:rowOff>
    </xdr:from>
    <xdr:ext cx="405111" cy="259045"/>
    <xdr:sp textlink="">
      <xdr:nvSpPr>
        <xdr:cNvPr id="295" name="【公営住宅】&#10;有形固定資産減価償却率平均値テキスト">
          <a:extLst>
            <a:ext uri="{FF2B5EF4-FFF2-40B4-BE49-F238E27FC236}">
              <a16:creationId xmlns:a16="http://schemas.microsoft.com/office/drawing/2014/main" id="{FBA383DC-B8BE-4E10-BB8E-E2EA89294527}"/>
            </a:ext>
          </a:extLst>
        </xdr:cNvPr>
        <xdr:cNvSpPr txBox="1"/>
      </xdr:nvSpPr>
      <xdr:spPr>
        <a:xfrm>
          <a:off x="4219575" y="133718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109220</xdr:rowOff>
    </xdr:from>
    <xdr:to>
      <xdr:col>24</xdr:col>
      <xdr:colOff>114300</xdr:colOff>
      <xdr:row>83</xdr:row>
      <xdr:rowOff>39370</xdr:rowOff>
    </xdr:to>
    <xdr:sp textlink="">
      <xdr:nvSpPr>
        <xdr:cNvPr id="296" name="フローチャート: 判断 295">
          <a:extLst>
            <a:ext uri="{FF2B5EF4-FFF2-40B4-BE49-F238E27FC236}">
              <a16:creationId xmlns:a16="http://schemas.microsoft.com/office/drawing/2014/main" id="{0B5CD18B-C07F-4FB7-AACC-CAEE0F5C4A4F}"/>
            </a:ext>
          </a:extLst>
        </xdr:cNvPr>
        <xdr:cNvSpPr/>
      </xdr:nvSpPr>
      <xdr:spPr>
        <a:xfrm>
          <a:off x="4124325" y="1339342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101600</xdr:rowOff>
    </xdr:from>
    <xdr:to>
      <xdr:col>20</xdr:col>
      <xdr:colOff>38100</xdr:colOff>
      <xdr:row>83</xdr:row>
      <xdr:rowOff>31750</xdr:rowOff>
    </xdr:to>
    <xdr:sp textlink="">
      <xdr:nvSpPr>
        <xdr:cNvPr id="297" name="フローチャート: 判断 296">
          <a:extLst>
            <a:ext uri="{FF2B5EF4-FFF2-40B4-BE49-F238E27FC236}">
              <a16:creationId xmlns:a16="http://schemas.microsoft.com/office/drawing/2014/main" id="{847E6245-49BF-496A-96D1-7017AE9A7340}"/>
            </a:ext>
          </a:extLst>
        </xdr:cNvPr>
        <xdr:cNvSpPr/>
      </xdr:nvSpPr>
      <xdr:spPr>
        <a:xfrm>
          <a:off x="3381375" y="13392150"/>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90170</xdr:rowOff>
    </xdr:from>
    <xdr:to>
      <xdr:col>15</xdr:col>
      <xdr:colOff>101600</xdr:colOff>
      <xdr:row>83</xdr:row>
      <xdr:rowOff>20320</xdr:rowOff>
    </xdr:to>
    <xdr:sp textlink="">
      <xdr:nvSpPr>
        <xdr:cNvPr id="298" name="フローチャート: 判断 297">
          <a:extLst>
            <a:ext uri="{FF2B5EF4-FFF2-40B4-BE49-F238E27FC236}">
              <a16:creationId xmlns:a16="http://schemas.microsoft.com/office/drawing/2014/main" id="{27E25D8F-F2D3-4FE9-9B88-C23F82C57B84}"/>
            </a:ext>
          </a:extLst>
        </xdr:cNvPr>
        <xdr:cNvSpPr/>
      </xdr:nvSpPr>
      <xdr:spPr>
        <a:xfrm>
          <a:off x="2571750" y="1337437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76836</xdr:rowOff>
    </xdr:from>
    <xdr:to>
      <xdr:col>10</xdr:col>
      <xdr:colOff>165100</xdr:colOff>
      <xdr:row>83</xdr:row>
      <xdr:rowOff>6986</xdr:rowOff>
    </xdr:to>
    <xdr:sp textlink="">
      <xdr:nvSpPr>
        <xdr:cNvPr id="299" name="フローチャート: 判断 298">
          <a:extLst>
            <a:ext uri="{FF2B5EF4-FFF2-40B4-BE49-F238E27FC236}">
              <a16:creationId xmlns:a16="http://schemas.microsoft.com/office/drawing/2014/main" id="{08EFC029-7A80-448E-8634-ED663F961051}"/>
            </a:ext>
          </a:extLst>
        </xdr:cNvPr>
        <xdr:cNvSpPr/>
      </xdr:nvSpPr>
      <xdr:spPr>
        <a:xfrm>
          <a:off x="1781175" y="1336421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90170</xdr:rowOff>
    </xdr:from>
    <xdr:to>
      <xdr:col>6</xdr:col>
      <xdr:colOff>38100</xdr:colOff>
      <xdr:row>83</xdr:row>
      <xdr:rowOff>20320</xdr:rowOff>
    </xdr:to>
    <xdr:sp textlink="">
      <xdr:nvSpPr>
        <xdr:cNvPr id="300" name="フローチャート: 判断 299">
          <a:extLst>
            <a:ext uri="{FF2B5EF4-FFF2-40B4-BE49-F238E27FC236}">
              <a16:creationId xmlns:a16="http://schemas.microsoft.com/office/drawing/2014/main" id="{3ACF2CDC-E236-4750-9E76-7CA49D9B7460}"/>
            </a:ext>
          </a:extLst>
        </xdr:cNvPr>
        <xdr:cNvSpPr/>
      </xdr:nvSpPr>
      <xdr:spPr>
        <a:xfrm>
          <a:off x="981075" y="1337437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textlink="">
      <xdr:nvSpPr>
        <xdr:cNvPr id="301" name="テキスト ボックス 300">
          <a:extLst>
            <a:ext uri="{FF2B5EF4-FFF2-40B4-BE49-F238E27FC236}">
              <a16:creationId xmlns:a16="http://schemas.microsoft.com/office/drawing/2014/main" id="{EE252867-0D9C-4D54-94DC-2A095030E373}"/>
            </a:ext>
          </a:extLst>
        </xdr:cNvPr>
        <xdr:cNvSpPr txBox="1"/>
      </xdr:nvSpPr>
      <xdr:spPr>
        <a:xfrm>
          <a:off x="40100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textlink="">
      <xdr:nvSpPr>
        <xdr:cNvPr id="302" name="テキスト ボックス 301">
          <a:extLst>
            <a:ext uri="{FF2B5EF4-FFF2-40B4-BE49-F238E27FC236}">
              <a16:creationId xmlns:a16="http://schemas.microsoft.com/office/drawing/2014/main" id="{A6B978F8-7CF3-49CE-9DB6-880D104E94EF}"/>
            </a:ext>
          </a:extLst>
        </xdr:cNvPr>
        <xdr:cNvSpPr txBox="1"/>
      </xdr:nvSpPr>
      <xdr:spPr>
        <a:xfrm>
          <a:off x="32575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textlink="">
      <xdr:nvSpPr>
        <xdr:cNvPr id="303" name="テキスト ボックス 302">
          <a:extLst>
            <a:ext uri="{FF2B5EF4-FFF2-40B4-BE49-F238E27FC236}">
              <a16:creationId xmlns:a16="http://schemas.microsoft.com/office/drawing/2014/main" id="{8A3887CB-F5CB-4BFF-B7C6-4D9B40AF6889}"/>
            </a:ext>
          </a:extLst>
        </xdr:cNvPr>
        <xdr:cNvSpPr txBox="1"/>
      </xdr:nvSpPr>
      <xdr:spPr>
        <a:xfrm>
          <a:off x="24479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textlink="">
      <xdr:nvSpPr>
        <xdr:cNvPr id="304" name="テキスト ボックス 303">
          <a:extLst>
            <a:ext uri="{FF2B5EF4-FFF2-40B4-BE49-F238E27FC236}">
              <a16:creationId xmlns:a16="http://schemas.microsoft.com/office/drawing/2014/main" id="{A47654B6-2941-4FA4-B8FE-429BA2490912}"/>
            </a:ext>
          </a:extLst>
        </xdr:cNvPr>
        <xdr:cNvSpPr txBox="1"/>
      </xdr:nvSpPr>
      <xdr:spPr>
        <a:xfrm>
          <a:off x="1657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textlink="">
      <xdr:nvSpPr>
        <xdr:cNvPr id="305" name="テキスト ボックス 304">
          <a:extLst>
            <a:ext uri="{FF2B5EF4-FFF2-40B4-BE49-F238E27FC236}">
              <a16:creationId xmlns:a16="http://schemas.microsoft.com/office/drawing/2014/main" id="{3A67CCC5-F24E-46D2-8273-C918C9D1DE24}"/>
            </a:ext>
          </a:extLst>
        </xdr:cNvPr>
        <xdr:cNvSpPr txBox="1"/>
      </xdr:nvSpPr>
      <xdr:spPr>
        <a:xfrm>
          <a:off x="857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84455</xdr:rowOff>
    </xdr:from>
    <xdr:to>
      <xdr:col>24</xdr:col>
      <xdr:colOff>114300</xdr:colOff>
      <xdr:row>82</xdr:row>
      <xdr:rowOff>14605</xdr:rowOff>
    </xdr:to>
    <xdr:sp textlink="">
      <xdr:nvSpPr>
        <xdr:cNvPr id="306" name="楕円 305">
          <a:extLst>
            <a:ext uri="{FF2B5EF4-FFF2-40B4-BE49-F238E27FC236}">
              <a16:creationId xmlns:a16="http://schemas.microsoft.com/office/drawing/2014/main" id="{9B8B1DB9-751B-4312-82CE-3FFB2C528BE9}"/>
            </a:ext>
          </a:extLst>
        </xdr:cNvPr>
        <xdr:cNvSpPr/>
      </xdr:nvSpPr>
      <xdr:spPr>
        <a:xfrm>
          <a:off x="4124325" y="13213080"/>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107332</xdr:rowOff>
    </xdr:from>
    <xdr:ext cx="405111" cy="259045"/>
    <xdr:sp textlink="">
      <xdr:nvSpPr>
        <xdr:cNvPr id="307" name="【公営住宅】&#10;有形固定資産減価償却率該当値テキスト">
          <a:extLst>
            <a:ext uri="{FF2B5EF4-FFF2-40B4-BE49-F238E27FC236}">
              <a16:creationId xmlns:a16="http://schemas.microsoft.com/office/drawing/2014/main" id="{4644DEDB-0179-4478-9FCE-B63B822342BC}"/>
            </a:ext>
          </a:extLst>
        </xdr:cNvPr>
        <xdr:cNvSpPr txBox="1"/>
      </xdr:nvSpPr>
      <xdr:spPr>
        <a:xfrm>
          <a:off x="4219575" y="13067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40639</xdr:rowOff>
    </xdr:from>
    <xdr:to>
      <xdr:col>20</xdr:col>
      <xdr:colOff>38100</xdr:colOff>
      <xdr:row>81</xdr:row>
      <xdr:rowOff>142239</xdr:rowOff>
    </xdr:to>
    <xdr:sp textlink="">
      <xdr:nvSpPr>
        <xdr:cNvPr id="308" name="楕円 307">
          <a:extLst>
            <a:ext uri="{FF2B5EF4-FFF2-40B4-BE49-F238E27FC236}">
              <a16:creationId xmlns:a16="http://schemas.microsoft.com/office/drawing/2014/main" id="{8B041E5E-5DD9-4186-A43C-B872A1445927}"/>
            </a:ext>
          </a:extLst>
        </xdr:cNvPr>
        <xdr:cNvSpPr/>
      </xdr:nvSpPr>
      <xdr:spPr>
        <a:xfrm>
          <a:off x="3381375" y="13166089"/>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91439</xdr:rowOff>
    </xdr:from>
    <xdr:to>
      <xdr:col>24</xdr:col>
      <xdr:colOff>63500</xdr:colOff>
      <xdr:row>81</xdr:row>
      <xdr:rowOff>135255</xdr:rowOff>
    </xdr:to>
    <xdr:cxnSp macro="">
      <xdr:nvCxnSpPr>
        <xdr:cNvPr id="309" name="直線コネクタ 308">
          <a:extLst>
            <a:ext uri="{FF2B5EF4-FFF2-40B4-BE49-F238E27FC236}">
              <a16:creationId xmlns:a16="http://schemas.microsoft.com/office/drawing/2014/main" id="{F470348B-5C99-48A9-AA7E-B125F51C31FA}"/>
            </a:ext>
          </a:extLst>
        </xdr:cNvPr>
        <xdr:cNvCxnSpPr/>
      </xdr:nvCxnSpPr>
      <xdr:spPr>
        <a:xfrm>
          <a:off x="3429000" y="13213714"/>
          <a:ext cx="752475" cy="46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80</xdr:row>
      <xdr:rowOff>168275</xdr:rowOff>
    </xdr:from>
    <xdr:to>
      <xdr:col>15</xdr:col>
      <xdr:colOff>101600</xdr:colOff>
      <xdr:row>81</xdr:row>
      <xdr:rowOff>98425</xdr:rowOff>
    </xdr:to>
    <xdr:sp textlink="">
      <xdr:nvSpPr>
        <xdr:cNvPr id="310" name="楕円 309">
          <a:extLst>
            <a:ext uri="{FF2B5EF4-FFF2-40B4-BE49-F238E27FC236}">
              <a16:creationId xmlns:a16="http://schemas.microsoft.com/office/drawing/2014/main" id="{495BD8AC-C206-44A2-A6EF-6DD1DC4DED56}"/>
            </a:ext>
          </a:extLst>
        </xdr:cNvPr>
        <xdr:cNvSpPr/>
      </xdr:nvSpPr>
      <xdr:spPr>
        <a:xfrm>
          <a:off x="2571750" y="1312227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47625</xdr:rowOff>
    </xdr:from>
    <xdr:to>
      <xdr:col>19</xdr:col>
      <xdr:colOff>177800</xdr:colOff>
      <xdr:row>81</xdr:row>
      <xdr:rowOff>91439</xdr:rowOff>
    </xdr:to>
    <xdr:cxnSp macro="">
      <xdr:nvCxnSpPr>
        <xdr:cNvPr id="311" name="直線コネクタ 310">
          <a:extLst>
            <a:ext uri="{FF2B5EF4-FFF2-40B4-BE49-F238E27FC236}">
              <a16:creationId xmlns:a16="http://schemas.microsoft.com/office/drawing/2014/main" id="{649EF196-F91A-4E6A-AC46-B18B5A928BF6}"/>
            </a:ext>
          </a:extLst>
        </xdr:cNvPr>
        <xdr:cNvCxnSpPr/>
      </xdr:nvCxnSpPr>
      <xdr:spPr>
        <a:xfrm>
          <a:off x="2619375" y="13169900"/>
          <a:ext cx="809625" cy="43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95886</xdr:rowOff>
    </xdr:from>
    <xdr:to>
      <xdr:col>10</xdr:col>
      <xdr:colOff>165100</xdr:colOff>
      <xdr:row>81</xdr:row>
      <xdr:rowOff>26036</xdr:rowOff>
    </xdr:to>
    <xdr:sp textlink="">
      <xdr:nvSpPr>
        <xdr:cNvPr id="312" name="楕円 311">
          <a:extLst>
            <a:ext uri="{FF2B5EF4-FFF2-40B4-BE49-F238E27FC236}">
              <a16:creationId xmlns:a16="http://schemas.microsoft.com/office/drawing/2014/main" id="{B28D9BF5-E9B0-4EC4-AB61-8D290A544410}"/>
            </a:ext>
          </a:extLst>
        </xdr:cNvPr>
        <xdr:cNvSpPr/>
      </xdr:nvSpPr>
      <xdr:spPr>
        <a:xfrm>
          <a:off x="1781175" y="13059411"/>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80</xdr:row>
      <xdr:rowOff>146686</xdr:rowOff>
    </xdr:from>
    <xdr:to>
      <xdr:col>15</xdr:col>
      <xdr:colOff>50800</xdr:colOff>
      <xdr:row>81</xdr:row>
      <xdr:rowOff>47625</xdr:rowOff>
    </xdr:to>
    <xdr:cxnSp macro="">
      <xdr:nvCxnSpPr>
        <xdr:cNvPr id="313" name="直線コネクタ 312">
          <a:extLst>
            <a:ext uri="{FF2B5EF4-FFF2-40B4-BE49-F238E27FC236}">
              <a16:creationId xmlns:a16="http://schemas.microsoft.com/office/drawing/2014/main" id="{1D0B567C-60B4-4004-B586-118761909573}"/>
            </a:ext>
          </a:extLst>
        </xdr:cNvPr>
        <xdr:cNvCxnSpPr/>
      </xdr:nvCxnSpPr>
      <xdr:spPr>
        <a:xfrm>
          <a:off x="1828800" y="13107036"/>
          <a:ext cx="790575" cy="62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48261</xdr:rowOff>
    </xdr:from>
    <xdr:to>
      <xdr:col>6</xdr:col>
      <xdr:colOff>38100</xdr:colOff>
      <xdr:row>80</xdr:row>
      <xdr:rowOff>149861</xdr:rowOff>
    </xdr:to>
    <xdr:sp textlink="">
      <xdr:nvSpPr>
        <xdr:cNvPr id="314" name="楕円 313">
          <a:extLst>
            <a:ext uri="{FF2B5EF4-FFF2-40B4-BE49-F238E27FC236}">
              <a16:creationId xmlns:a16="http://schemas.microsoft.com/office/drawing/2014/main" id="{DEBF2724-4248-4466-AE84-453F4273FC3E}"/>
            </a:ext>
          </a:extLst>
        </xdr:cNvPr>
        <xdr:cNvSpPr/>
      </xdr:nvSpPr>
      <xdr:spPr>
        <a:xfrm>
          <a:off x="981075" y="13008611"/>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80</xdr:row>
      <xdr:rowOff>99061</xdr:rowOff>
    </xdr:from>
    <xdr:to>
      <xdr:col>10</xdr:col>
      <xdr:colOff>114300</xdr:colOff>
      <xdr:row>80</xdr:row>
      <xdr:rowOff>146686</xdr:rowOff>
    </xdr:to>
    <xdr:cxnSp macro="">
      <xdr:nvCxnSpPr>
        <xdr:cNvPr id="315" name="直線コネクタ 314">
          <a:extLst>
            <a:ext uri="{FF2B5EF4-FFF2-40B4-BE49-F238E27FC236}">
              <a16:creationId xmlns:a16="http://schemas.microsoft.com/office/drawing/2014/main" id="{D7BDEF5B-2C1F-44CF-B7A8-EE4C3F3B9C21}"/>
            </a:ext>
          </a:extLst>
        </xdr:cNvPr>
        <xdr:cNvCxnSpPr/>
      </xdr:nvCxnSpPr>
      <xdr:spPr>
        <a:xfrm>
          <a:off x="1028700" y="13065761"/>
          <a:ext cx="800100" cy="412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22877</xdr:rowOff>
    </xdr:from>
    <xdr:ext cx="405111" cy="259045"/>
    <xdr:sp textlink="">
      <xdr:nvSpPr>
        <xdr:cNvPr id="316" name="n_1aveValue【公営住宅】&#10;有形固定資産減価償却率">
          <a:extLst>
            <a:ext uri="{FF2B5EF4-FFF2-40B4-BE49-F238E27FC236}">
              <a16:creationId xmlns:a16="http://schemas.microsoft.com/office/drawing/2014/main" id="{B4CA6135-5190-45E2-BC5C-13477582522E}"/>
            </a:ext>
          </a:extLst>
        </xdr:cNvPr>
        <xdr:cNvSpPr txBox="1"/>
      </xdr:nvSpPr>
      <xdr:spPr>
        <a:xfrm>
          <a:off x="3239144" y="13475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11447</xdr:rowOff>
    </xdr:from>
    <xdr:ext cx="405111" cy="259045"/>
    <xdr:sp textlink="">
      <xdr:nvSpPr>
        <xdr:cNvPr id="317" name="n_2aveValue【公営住宅】&#10;有形固定資産減価償却率">
          <a:extLst>
            <a:ext uri="{FF2B5EF4-FFF2-40B4-BE49-F238E27FC236}">
              <a16:creationId xmlns:a16="http://schemas.microsoft.com/office/drawing/2014/main" id="{4ADC4E70-83DB-4BF7-B904-8A41903B0DE6}"/>
            </a:ext>
          </a:extLst>
        </xdr:cNvPr>
        <xdr:cNvSpPr txBox="1"/>
      </xdr:nvSpPr>
      <xdr:spPr>
        <a:xfrm>
          <a:off x="2439044" y="13457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169563</xdr:rowOff>
    </xdr:from>
    <xdr:ext cx="405111" cy="259045"/>
    <xdr:sp textlink="">
      <xdr:nvSpPr>
        <xdr:cNvPr id="318" name="n_3aveValue【公営住宅】&#10;有形固定資産減価償却率">
          <a:extLst>
            <a:ext uri="{FF2B5EF4-FFF2-40B4-BE49-F238E27FC236}">
              <a16:creationId xmlns:a16="http://schemas.microsoft.com/office/drawing/2014/main" id="{EB4DFB88-E403-473C-A7B9-822CDBDA63EC}"/>
            </a:ext>
          </a:extLst>
        </xdr:cNvPr>
        <xdr:cNvSpPr txBox="1"/>
      </xdr:nvSpPr>
      <xdr:spPr>
        <a:xfrm>
          <a:off x="1648469" y="13447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11447</xdr:rowOff>
    </xdr:from>
    <xdr:ext cx="405111" cy="259045"/>
    <xdr:sp textlink="">
      <xdr:nvSpPr>
        <xdr:cNvPr id="319" name="n_4aveValue【公営住宅】&#10;有形固定資産減価償却率">
          <a:extLst>
            <a:ext uri="{FF2B5EF4-FFF2-40B4-BE49-F238E27FC236}">
              <a16:creationId xmlns:a16="http://schemas.microsoft.com/office/drawing/2014/main" id="{89257D87-AECC-4D6F-87CE-39A7A381F071}"/>
            </a:ext>
          </a:extLst>
        </xdr:cNvPr>
        <xdr:cNvSpPr txBox="1"/>
      </xdr:nvSpPr>
      <xdr:spPr>
        <a:xfrm>
          <a:off x="848369" y="13457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79</xdr:row>
      <xdr:rowOff>158766</xdr:rowOff>
    </xdr:from>
    <xdr:ext cx="405111" cy="259045"/>
    <xdr:sp textlink="">
      <xdr:nvSpPr>
        <xdr:cNvPr id="320" name="n_1mainValue【公営住宅】&#10;有形固定資産減価償却率">
          <a:extLst>
            <a:ext uri="{FF2B5EF4-FFF2-40B4-BE49-F238E27FC236}">
              <a16:creationId xmlns:a16="http://schemas.microsoft.com/office/drawing/2014/main" id="{3A96EF20-C596-4208-B4D4-7E81766BCC60}"/>
            </a:ext>
          </a:extLst>
        </xdr:cNvPr>
        <xdr:cNvSpPr txBox="1"/>
      </xdr:nvSpPr>
      <xdr:spPr>
        <a:xfrm>
          <a:off x="3239144" y="129635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114952</xdr:rowOff>
    </xdr:from>
    <xdr:ext cx="405111" cy="259045"/>
    <xdr:sp textlink="">
      <xdr:nvSpPr>
        <xdr:cNvPr id="321" name="n_2mainValue【公営住宅】&#10;有形固定資産減価償却率">
          <a:extLst>
            <a:ext uri="{FF2B5EF4-FFF2-40B4-BE49-F238E27FC236}">
              <a16:creationId xmlns:a16="http://schemas.microsoft.com/office/drawing/2014/main" id="{ED9A203B-1D95-4931-AC93-9FF65486C10C}"/>
            </a:ext>
          </a:extLst>
        </xdr:cNvPr>
        <xdr:cNvSpPr txBox="1"/>
      </xdr:nvSpPr>
      <xdr:spPr>
        <a:xfrm>
          <a:off x="2439044" y="12916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42563</xdr:rowOff>
    </xdr:from>
    <xdr:ext cx="405111" cy="259045"/>
    <xdr:sp textlink="">
      <xdr:nvSpPr>
        <xdr:cNvPr id="322" name="n_3mainValue【公営住宅】&#10;有形固定資産減価償却率">
          <a:extLst>
            <a:ext uri="{FF2B5EF4-FFF2-40B4-BE49-F238E27FC236}">
              <a16:creationId xmlns:a16="http://schemas.microsoft.com/office/drawing/2014/main" id="{679CD9F3-D8B6-4CB6-AEF3-3186DBCFA70B}"/>
            </a:ext>
          </a:extLst>
        </xdr:cNvPr>
        <xdr:cNvSpPr txBox="1"/>
      </xdr:nvSpPr>
      <xdr:spPr>
        <a:xfrm>
          <a:off x="1648469" y="12847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166388</xdr:rowOff>
    </xdr:from>
    <xdr:ext cx="405111" cy="259045"/>
    <xdr:sp textlink="">
      <xdr:nvSpPr>
        <xdr:cNvPr id="323" name="n_4mainValue【公営住宅】&#10;有形固定資産減価償却率">
          <a:extLst>
            <a:ext uri="{FF2B5EF4-FFF2-40B4-BE49-F238E27FC236}">
              <a16:creationId xmlns:a16="http://schemas.microsoft.com/office/drawing/2014/main" id="{4D0A3A1A-A1E8-40CD-B933-5DF5980683F7}"/>
            </a:ext>
          </a:extLst>
        </xdr:cNvPr>
        <xdr:cNvSpPr txBox="1"/>
      </xdr:nvSpPr>
      <xdr:spPr>
        <a:xfrm>
          <a:off x="848369" y="128028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textlink="">
      <xdr:nvSpPr>
        <xdr:cNvPr id="324" name="正方形/長方形 323">
          <a:extLst>
            <a:ext uri="{FF2B5EF4-FFF2-40B4-BE49-F238E27FC236}">
              <a16:creationId xmlns:a16="http://schemas.microsoft.com/office/drawing/2014/main" id="{30A97BC4-5768-426F-82B3-8481A8FC96A3}"/>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textlink="">
      <xdr:nvSpPr>
        <xdr:cNvPr id="325" name="正方形/長方形 324">
          <a:extLst>
            <a:ext uri="{FF2B5EF4-FFF2-40B4-BE49-F238E27FC236}">
              <a16:creationId xmlns:a16="http://schemas.microsoft.com/office/drawing/2014/main" id="{0C172A6F-7D6E-4E6A-8D41-1511B464BEE9}"/>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textlink="">
      <xdr:nvSpPr>
        <xdr:cNvPr id="326" name="正方形/長方形 325">
          <a:extLst>
            <a:ext uri="{FF2B5EF4-FFF2-40B4-BE49-F238E27FC236}">
              <a16:creationId xmlns:a16="http://schemas.microsoft.com/office/drawing/2014/main" id="{5D32A589-7654-4B06-8F92-CDF422CC521C}"/>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textlink="">
      <xdr:nvSpPr>
        <xdr:cNvPr id="327" name="正方形/長方形 326">
          <a:extLst>
            <a:ext uri="{FF2B5EF4-FFF2-40B4-BE49-F238E27FC236}">
              <a16:creationId xmlns:a16="http://schemas.microsoft.com/office/drawing/2014/main" id="{EA025E0B-C208-40F9-BBD4-6EE70711B8A9}"/>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textlink="">
      <xdr:nvSpPr>
        <xdr:cNvPr id="328" name="正方形/長方形 327">
          <a:extLst>
            <a:ext uri="{FF2B5EF4-FFF2-40B4-BE49-F238E27FC236}">
              <a16:creationId xmlns:a16="http://schemas.microsoft.com/office/drawing/2014/main" id="{08AC10F1-0ED0-4083-A87F-40DBDD003642}"/>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textlink="">
      <xdr:nvSpPr>
        <xdr:cNvPr id="329" name="正方形/長方形 328">
          <a:extLst>
            <a:ext uri="{FF2B5EF4-FFF2-40B4-BE49-F238E27FC236}">
              <a16:creationId xmlns:a16="http://schemas.microsoft.com/office/drawing/2014/main" id="{D0BF092D-D19F-40A8-A84D-62E22632867A}"/>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73</xdr:row>
      <xdr:rowOff>158750</xdr:rowOff>
    </xdr:from>
    <xdr:to>
      <xdr:col>54</xdr:col>
      <xdr:colOff>127000</xdr:colOff>
      <xdr:row>75</xdr:row>
      <xdr:rowOff>69850</xdr:rowOff>
    </xdr:to>
    <xdr:sp textlink="">
      <xdr:nvSpPr>
        <xdr:cNvPr id="330" name="正方形/長方形 329">
          <a:extLst>
            <a:ext uri="{FF2B5EF4-FFF2-40B4-BE49-F238E27FC236}">
              <a16:creationId xmlns:a16="http://schemas.microsoft.com/office/drawing/2014/main" id="{634551DF-2EC9-42B1-90FE-7E21B013A263}"/>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textlink="">
      <xdr:nvSpPr>
        <xdr:cNvPr id="331" name="正方形/長方形 330">
          <a:extLst>
            <a:ext uri="{FF2B5EF4-FFF2-40B4-BE49-F238E27FC236}">
              <a16:creationId xmlns:a16="http://schemas.microsoft.com/office/drawing/2014/main" id="{35E28061-3BA2-4AC0-99D3-843E35A2EB3E}"/>
            </a:ext>
          </a:extLst>
        </xdr:cNvPr>
        <xdr:cNvSpPr/>
      </xdr:nvSpPr>
      <xdr:spPr>
        <a:xfrm>
          <a:off x="59531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textlink="">
      <xdr:nvSpPr>
        <xdr:cNvPr id="332" name="テキスト ボックス 331">
          <a:extLst>
            <a:ext uri="{FF2B5EF4-FFF2-40B4-BE49-F238E27FC236}">
              <a16:creationId xmlns:a16="http://schemas.microsoft.com/office/drawing/2014/main" id="{7E1A4194-8906-46CE-A1F5-F9FC34D4C8F4}"/>
            </a:ext>
          </a:extLst>
        </xdr:cNvPr>
        <xdr:cNvSpPr txBox="1"/>
      </xdr:nvSpPr>
      <xdr:spPr>
        <a:xfrm>
          <a:off x="5915025"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0B4DF321-4EA6-4125-A5F7-CDEFA54AD4D5}"/>
            </a:ext>
          </a:extLst>
        </xdr:cNvPr>
        <xdr:cNvCxnSpPr/>
      </xdr:nvCxnSpPr>
      <xdr:spPr>
        <a:xfrm>
          <a:off x="5953125" y="14411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4" name="直線コネクタ 333">
          <a:extLst>
            <a:ext uri="{FF2B5EF4-FFF2-40B4-BE49-F238E27FC236}">
              <a16:creationId xmlns:a16="http://schemas.microsoft.com/office/drawing/2014/main" id="{61146D4A-C1AA-4D4E-837F-EF59B1E6BB44}"/>
            </a:ext>
          </a:extLst>
        </xdr:cNvPr>
        <xdr:cNvCxnSpPr/>
      </xdr:nvCxnSpPr>
      <xdr:spPr>
        <a:xfrm>
          <a:off x="5953125" y="1409427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textlink="">
      <xdr:nvSpPr>
        <xdr:cNvPr id="335" name="テキスト ボックス 334">
          <a:extLst>
            <a:ext uri="{FF2B5EF4-FFF2-40B4-BE49-F238E27FC236}">
              <a16:creationId xmlns:a16="http://schemas.microsoft.com/office/drawing/2014/main" id="{0E909A46-B8CF-4F97-A5AE-A2D85FBA6473}"/>
            </a:ext>
          </a:extLst>
        </xdr:cNvPr>
        <xdr:cNvSpPr txBox="1"/>
      </xdr:nvSpPr>
      <xdr:spPr>
        <a:xfrm>
          <a:off x="5527221"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6" name="直線コネクタ 335">
          <a:extLst>
            <a:ext uri="{FF2B5EF4-FFF2-40B4-BE49-F238E27FC236}">
              <a16:creationId xmlns:a16="http://schemas.microsoft.com/office/drawing/2014/main" id="{66369FF3-DB72-4ADA-BCB6-290A920C985E}"/>
            </a:ext>
          </a:extLst>
        </xdr:cNvPr>
        <xdr:cNvCxnSpPr/>
      </xdr:nvCxnSpPr>
      <xdr:spPr>
        <a:xfrm>
          <a:off x="5953125" y="1378358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textlink="">
      <xdr:nvSpPr>
        <xdr:cNvPr id="337" name="テキスト ボックス 336">
          <a:extLst>
            <a:ext uri="{FF2B5EF4-FFF2-40B4-BE49-F238E27FC236}">
              <a16:creationId xmlns:a16="http://schemas.microsoft.com/office/drawing/2014/main" id="{A82FCBD6-32A3-4991-BCB7-A2B7BA73881C}"/>
            </a:ext>
          </a:extLst>
        </xdr:cNvPr>
        <xdr:cNvSpPr txBox="1"/>
      </xdr:nvSpPr>
      <xdr:spPr>
        <a:xfrm>
          <a:off x="5527221" y="136572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8" name="直線コネクタ 337">
          <a:extLst>
            <a:ext uri="{FF2B5EF4-FFF2-40B4-BE49-F238E27FC236}">
              <a16:creationId xmlns:a16="http://schemas.microsoft.com/office/drawing/2014/main" id="{E35D6A49-6BD6-49E0-97C9-BF876A9E0D3F}"/>
            </a:ext>
          </a:extLst>
        </xdr:cNvPr>
        <xdr:cNvCxnSpPr/>
      </xdr:nvCxnSpPr>
      <xdr:spPr>
        <a:xfrm>
          <a:off x="5953125" y="1347606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textlink="">
      <xdr:nvSpPr>
        <xdr:cNvPr id="339" name="テキスト ボックス 338">
          <a:extLst>
            <a:ext uri="{FF2B5EF4-FFF2-40B4-BE49-F238E27FC236}">
              <a16:creationId xmlns:a16="http://schemas.microsoft.com/office/drawing/2014/main" id="{714A4E8C-F724-40EA-BC04-9ED53F327A3E}"/>
            </a:ext>
          </a:extLst>
        </xdr:cNvPr>
        <xdr:cNvSpPr txBox="1"/>
      </xdr:nvSpPr>
      <xdr:spPr>
        <a:xfrm>
          <a:off x="5527221" y="1334653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40" name="直線コネクタ 339">
          <a:extLst>
            <a:ext uri="{FF2B5EF4-FFF2-40B4-BE49-F238E27FC236}">
              <a16:creationId xmlns:a16="http://schemas.microsoft.com/office/drawing/2014/main" id="{5ECD88B4-143F-477D-83CA-318F3446228E}"/>
            </a:ext>
          </a:extLst>
        </xdr:cNvPr>
        <xdr:cNvCxnSpPr/>
      </xdr:nvCxnSpPr>
      <xdr:spPr>
        <a:xfrm>
          <a:off x="5953125" y="1317488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textlink="">
      <xdr:nvSpPr>
        <xdr:cNvPr id="341" name="テキスト ボックス 340">
          <a:extLst>
            <a:ext uri="{FF2B5EF4-FFF2-40B4-BE49-F238E27FC236}">
              <a16:creationId xmlns:a16="http://schemas.microsoft.com/office/drawing/2014/main" id="{BEBEF568-26F5-4F9B-B367-BB24DB9FFFDA}"/>
            </a:ext>
          </a:extLst>
        </xdr:cNvPr>
        <xdr:cNvSpPr txBox="1"/>
      </xdr:nvSpPr>
      <xdr:spPr>
        <a:xfrm>
          <a:off x="5527221" y="1303901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2" name="直線コネクタ 341">
          <a:extLst>
            <a:ext uri="{FF2B5EF4-FFF2-40B4-BE49-F238E27FC236}">
              <a16:creationId xmlns:a16="http://schemas.microsoft.com/office/drawing/2014/main" id="{642BD555-CB5A-48C3-9D72-6D53EAB086BA}"/>
            </a:ext>
          </a:extLst>
        </xdr:cNvPr>
        <xdr:cNvCxnSpPr/>
      </xdr:nvCxnSpPr>
      <xdr:spPr>
        <a:xfrm>
          <a:off x="5953125" y="1286736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78</xdr:row>
      <xdr:rowOff>91820</xdr:rowOff>
    </xdr:from>
    <xdr:ext cx="531299" cy="259045"/>
    <xdr:sp textlink="">
      <xdr:nvSpPr>
        <xdr:cNvPr id="343" name="テキスト ボックス 342">
          <a:extLst>
            <a:ext uri="{FF2B5EF4-FFF2-40B4-BE49-F238E27FC236}">
              <a16:creationId xmlns:a16="http://schemas.microsoft.com/office/drawing/2014/main" id="{2B5F0C1F-7324-460A-BA1F-EEAEF746D1D0}"/>
            </a:ext>
          </a:extLst>
        </xdr:cNvPr>
        <xdr:cNvSpPr txBox="1"/>
      </xdr:nvSpPr>
      <xdr:spPr>
        <a:xfrm>
          <a:off x="5478976" y="127283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4" name="直線コネクタ 343">
          <a:extLst>
            <a:ext uri="{FF2B5EF4-FFF2-40B4-BE49-F238E27FC236}">
              <a16:creationId xmlns:a16="http://schemas.microsoft.com/office/drawing/2014/main" id="{BEBAD195-4BFF-4E3B-A21B-FAB888C3AB81}"/>
            </a:ext>
          </a:extLst>
        </xdr:cNvPr>
        <xdr:cNvCxnSpPr/>
      </xdr:nvCxnSpPr>
      <xdr:spPr>
        <a:xfrm>
          <a:off x="5953125" y="1255667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108148</xdr:rowOff>
    </xdr:from>
    <xdr:ext cx="531299" cy="259045"/>
    <xdr:sp textlink="">
      <xdr:nvSpPr>
        <xdr:cNvPr id="345" name="テキスト ボックス 344">
          <a:extLst>
            <a:ext uri="{FF2B5EF4-FFF2-40B4-BE49-F238E27FC236}">
              <a16:creationId xmlns:a16="http://schemas.microsoft.com/office/drawing/2014/main" id="{BD17E012-C178-443D-AA75-DF96100EDD10}"/>
            </a:ext>
          </a:extLst>
        </xdr:cNvPr>
        <xdr:cNvSpPr txBox="1"/>
      </xdr:nvSpPr>
      <xdr:spPr>
        <a:xfrm>
          <a:off x="5478976" y="1242079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6" name="直線コネクタ 345">
          <a:extLst>
            <a:ext uri="{FF2B5EF4-FFF2-40B4-BE49-F238E27FC236}">
              <a16:creationId xmlns:a16="http://schemas.microsoft.com/office/drawing/2014/main" id="{EA5CDCDD-FB91-497A-ADBB-E7372FF045F6}"/>
            </a:ext>
          </a:extLst>
        </xdr:cNvPr>
        <xdr:cNvCxnSpPr/>
      </xdr:nvCxnSpPr>
      <xdr:spPr>
        <a:xfrm>
          <a:off x="5953125" y="12249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textlink="">
      <xdr:nvSpPr>
        <xdr:cNvPr id="347" name="テキスト ボックス 346">
          <a:extLst>
            <a:ext uri="{FF2B5EF4-FFF2-40B4-BE49-F238E27FC236}">
              <a16:creationId xmlns:a16="http://schemas.microsoft.com/office/drawing/2014/main" id="{01F54A0F-55BD-47B1-B3FE-245139EF656D}"/>
            </a:ext>
          </a:extLst>
        </xdr:cNvPr>
        <xdr:cNvSpPr txBox="1"/>
      </xdr:nvSpPr>
      <xdr:spPr>
        <a:xfrm>
          <a:off x="5478976"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textlink="">
      <xdr:nvSpPr>
        <xdr:cNvPr id="348" name="【公営住宅】&#10;一人当たり面積グラフ枠">
          <a:extLst>
            <a:ext uri="{FF2B5EF4-FFF2-40B4-BE49-F238E27FC236}">
              <a16:creationId xmlns:a16="http://schemas.microsoft.com/office/drawing/2014/main" id="{1A0738CA-63BF-4617-BB36-8BCED658B135}"/>
            </a:ext>
          </a:extLst>
        </xdr:cNvPr>
        <xdr:cNvSpPr/>
      </xdr:nvSpPr>
      <xdr:spPr>
        <a:xfrm>
          <a:off x="59531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167205</xdr:rowOff>
    </xdr:from>
    <xdr:to>
      <xdr:col>54</xdr:col>
      <xdr:colOff>189865</xdr:colOff>
      <xdr:row>86</xdr:row>
      <xdr:rowOff>157624</xdr:rowOff>
    </xdr:to>
    <xdr:cxnSp macro="">
      <xdr:nvCxnSpPr>
        <xdr:cNvPr id="349" name="直線コネクタ 348">
          <a:extLst>
            <a:ext uri="{FF2B5EF4-FFF2-40B4-BE49-F238E27FC236}">
              <a16:creationId xmlns:a16="http://schemas.microsoft.com/office/drawing/2014/main" id="{6FA2207F-ECDA-487A-9CB9-D3215279DC09}"/>
            </a:ext>
          </a:extLst>
        </xdr:cNvPr>
        <xdr:cNvCxnSpPr/>
      </xdr:nvCxnSpPr>
      <xdr:spPr>
        <a:xfrm flipV="1">
          <a:off x="9429115" y="12641780"/>
          <a:ext cx="0" cy="14540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161451</xdr:rowOff>
    </xdr:from>
    <xdr:ext cx="469744" cy="259045"/>
    <xdr:sp textlink="">
      <xdr:nvSpPr>
        <xdr:cNvPr id="350" name="【公営住宅】&#10;一人当たり面積最小値テキスト">
          <a:extLst>
            <a:ext uri="{FF2B5EF4-FFF2-40B4-BE49-F238E27FC236}">
              <a16:creationId xmlns:a16="http://schemas.microsoft.com/office/drawing/2014/main" id="{6A5733E2-61F1-42C1-9752-14EF5F8E471A}"/>
            </a:ext>
          </a:extLst>
        </xdr:cNvPr>
        <xdr:cNvSpPr txBox="1"/>
      </xdr:nvSpPr>
      <xdr:spPr>
        <a:xfrm>
          <a:off x="9467850" y="140997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157624</xdr:rowOff>
    </xdr:from>
    <xdr:to>
      <xdr:col>55</xdr:col>
      <xdr:colOff>88900</xdr:colOff>
      <xdr:row>86</xdr:row>
      <xdr:rowOff>157624</xdr:rowOff>
    </xdr:to>
    <xdr:cxnSp macro="">
      <xdr:nvCxnSpPr>
        <xdr:cNvPr id="351" name="直線コネクタ 350">
          <a:extLst>
            <a:ext uri="{FF2B5EF4-FFF2-40B4-BE49-F238E27FC236}">
              <a16:creationId xmlns:a16="http://schemas.microsoft.com/office/drawing/2014/main" id="{35009176-5FAA-482E-8B37-3DBDACDFFD62}"/>
            </a:ext>
          </a:extLst>
        </xdr:cNvPr>
        <xdr:cNvCxnSpPr/>
      </xdr:nvCxnSpPr>
      <xdr:spPr>
        <a:xfrm>
          <a:off x="9363075" y="14095874"/>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113882</xdr:rowOff>
    </xdr:from>
    <xdr:ext cx="534377" cy="259045"/>
    <xdr:sp textlink="">
      <xdr:nvSpPr>
        <xdr:cNvPr id="352" name="【公営住宅】&#10;一人当たり面積最大値テキスト">
          <a:extLst>
            <a:ext uri="{FF2B5EF4-FFF2-40B4-BE49-F238E27FC236}">
              <a16:creationId xmlns:a16="http://schemas.microsoft.com/office/drawing/2014/main" id="{77DB9B26-CFEC-40B4-9759-AC2B596F9575}"/>
            </a:ext>
          </a:extLst>
        </xdr:cNvPr>
        <xdr:cNvSpPr txBox="1"/>
      </xdr:nvSpPr>
      <xdr:spPr>
        <a:xfrm>
          <a:off x="9467850" y="124297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167205</xdr:rowOff>
    </xdr:from>
    <xdr:to>
      <xdr:col>55</xdr:col>
      <xdr:colOff>88900</xdr:colOff>
      <xdr:row>77</xdr:row>
      <xdr:rowOff>167205</xdr:rowOff>
    </xdr:to>
    <xdr:cxnSp macro="">
      <xdr:nvCxnSpPr>
        <xdr:cNvPr id="353" name="直線コネクタ 352">
          <a:extLst>
            <a:ext uri="{FF2B5EF4-FFF2-40B4-BE49-F238E27FC236}">
              <a16:creationId xmlns:a16="http://schemas.microsoft.com/office/drawing/2014/main" id="{F2007EB3-9A89-43C5-A2F6-FC3E3FC978FE}"/>
            </a:ext>
          </a:extLst>
        </xdr:cNvPr>
        <xdr:cNvCxnSpPr/>
      </xdr:nvCxnSpPr>
      <xdr:spPr>
        <a:xfrm>
          <a:off x="9363075" y="1264178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102343</xdr:rowOff>
    </xdr:from>
    <xdr:ext cx="469744" cy="259045"/>
    <xdr:sp textlink="">
      <xdr:nvSpPr>
        <xdr:cNvPr id="354" name="【公営住宅】&#10;一人当たり面積平均値テキスト">
          <a:extLst>
            <a:ext uri="{FF2B5EF4-FFF2-40B4-BE49-F238E27FC236}">
              <a16:creationId xmlns:a16="http://schemas.microsoft.com/office/drawing/2014/main" id="{C93011E8-7CEB-4E26-9B1D-61CC12335CEC}"/>
            </a:ext>
          </a:extLst>
        </xdr:cNvPr>
        <xdr:cNvSpPr txBox="1"/>
      </xdr:nvSpPr>
      <xdr:spPr>
        <a:xfrm>
          <a:off x="9467850" y="1387866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123916</xdr:rowOff>
    </xdr:from>
    <xdr:to>
      <xdr:col>55</xdr:col>
      <xdr:colOff>50800</xdr:colOff>
      <xdr:row>86</xdr:row>
      <xdr:rowOff>54066</xdr:rowOff>
    </xdr:to>
    <xdr:sp textlink="">
      <xdr:nvSpPr>
        <xdr:cNvPr id="355" name="フローチャート: 判断 354">
          <a:extLst>
            <a:ext uri="{FF2B5EF4-FFF2-40B4-BE49-F238E27FC236}">
              <a16:creationId xmlns:a16="http://schemas.microsoft.com/office/drawing/2014/main" id="{1FD5B2F3-5435-46E1-8FB8-9330FA51D821}"/>
            </a:ext>
          </a:extLst>
        </xdr:cNvPr>
        <xdr:cNvSpPr/>
      </xdr:nvSpPr>
      <xdr:spPr>
        <a:xfrm>
          <a:off x="9401175" y="13893891"/>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121738</xdr:rowOff>
    </xdr:from>
    <xdr:to>
      <xdr:col>50</xdr:col>
      <xdr:colOff>165100</xdr:colOff>
      <xdr:row>86</xdr:row>
      <xdr:rowOff>51888</xdr:rowOff>
    </xdr:to>
    <xdr:sp textlink="">
      <xdr:nvSpPr>
        <xdr:cNvPr id="356" name="フローチャート: 判断 355">
          <a:extLst>
            <a:ext uri="{FF2B5EF4-FFF2-40B4-BE49-F238E27FC236}">
              <a16:creationId xmlns:a16="http://schemas.microsoft.com/office/drawing/2014/main" id="{A1F1E58C-B2BE-44C8-AADB-57C73EB8D198}"/>
            </a:ext>
          </a:extLst>
        </xdr:cNvPr>
        <xdr:cNvSpPr/>
      </xdr:nvSpPr>
      <xdr:spPr>
        <a:xfrm>
          <a:off x="8639175" y="13898063"/>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126310</xdr:rowOff>
    </xdr:from>
    <xdr:to>
      <xdr:col>46</xdr:col>
      <xdr:colOff>38100</xdr:colOff>
      <xdr:row>86</xdr:row>
      <xdr:rowOff>56460</xdr:rowOff>
    </xdr:to>
    <xdr:sp textlink="">
      <xdr:nvSpPr>
        <xdr:cNvPr id="357" name="フローチャート: 判断 356">
          <a:extLst>
            <a:ext uri="{FF2B5EF4-FFF2-40B4-BE49-F238E27FC236}">
              <a16:creationId xmlns:a16="http://schemas.microsoft.com/office/drawing/2014/main" id="{06F87D2D-BDA7-4015-A71B-3AD340FB2D4B}"/>
            </a:ext>
          </a:extLst>
        </xdr:cNvPr>
        <xdr:cNvSpPr/>
      </xdr:nvSpPr>
      <xdr:spPr>
        <a:xfrm>
          <a:off x="7839075" y="1389628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139373</xdr:rowOff>
    </xdr:from>
    <xdr:to>
      <xdr:col>41</xdr:col>
      <xdr:colOff>101600</xdr:colOff>
      <xdr:row>86</xdr:row>
      <xdr:rowOff>69523</xdr:rowOff>
    </xdr:to>
    <xdr:sp textlink="">
      <xdr:nvSpPr>
        <xdr:cNvPr id="358" name="フローチャート: 判断 357">
          <a:extLst>
            <a:ext uri="{FF2B5EF4-FFF2-40B4-BE49-F238E27FC236}">
              <a16:creationId xmlns:a16="http://schemas.microsoft.com/office/drawing/2014/main" id="{9622FB29-C11E-4529-B08A-6EED2859F165}"/>
            </a:ext>
          </a:extLst>
        </xdr:cNvPr>
        <xdr:cNvSpPr/>
      </xdr:nvSpPr>
      <xdr:spPr>
        <a:xfrm>
          <a:off x="7029450" y="13915698"/>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131101</xdr:rowOff>
    </xdr:from>
    <xdr:to>
      <xdr:col>36</xdr:col>
      <xdr:colOff>165100</xdr:colOff>
      <xdr:row>86</xdr:row>
      <xdr:rowOff>61251</xdr:rowOff>
    </xdr:to>
    <xdr:sp textlink="">
      <xdr:nvSpPr>
        <xdr:cNvPr id="359" name="フローチャート: 判断 358">
          <a:extLst>
            <a:ext uri="{FF2B5EF4-FFF2-40B4-BE49-F238E27FC236}">
              <a16:creationId xmlns:a16="http://schemas.microsoft.com/office/drawing/2014/main" id="{16597D99-D96F-48D3-BFED-7F3A97DD1A0D}"/>
            </a:ext>
          </a:extLst>
        </xdr:cNvPr>
        <xdr:cNvSpPr/>
      </xdr:nvSpPr>
      <xdr:spPr>
        <a:xfrm>
          <a:off x="6238875" y="1390425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textlink="">
      <xdr:nvSpPr>
        <xdr:cNvPr id="360" name="テキスト ボックス 359">
          <a:extLst>
            <a:ext uri="{FF2B5EF4-FFF2-40B4-BE49-F238E27FC236}">
              <a16:creationId xmlns:a16="http://schemas.microsoft.com/office/drawing/2014/main" id="{EDCAA2D6-43A0-44B1-95AF-3643DA6C7BF7}"/>
            </a:ext>
          </a:extLst>
        </xdr:cNvPr>
        <xdr:cNvSpPr txBox="1"/>
      </xdr:nvSpPr>
      <xdr:spPr>
        <a:xfrm>
          <a:off x="92583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textlink="">
      <xdr:nvSpPr>
        <xdr:cNvPr id="361" name="テキスト ボックス 360">
          <a:extLst>
            <a:ext uri="{FF2B5EF4-FFF2-40B4-BE49-F238E27FC236}">
              <a16:creationId xmlns:a16="http://schemas.microsoft.com/office/drawing/2014/main" id="{4E9F5F5A-CF2C-4301-AA58-A84D4F3DB9BE}"/>
            </a:ext>
          </a:extLst>
        </xdr:cNvPr>
        <xdr:cNvSpPr txBox="1"/>
      </xdr:nvSpPr>
      <xdr:spPr>
        <a:xfrm>
          <a:off x="8515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textlink="">
      <xdr:nvSpPr>
        <xdr:cNvPr id="362" name="テキスト ボックス 361">
          <a:extLst>
            <a:ext uri="{FF2B5EF4-FFF2-40B4-BE49-F238E27FC236}">
              <a16:creationId xmlns:a16="http://schemas.microsoft.com/office/drawing/2014/main" id="{F1422B76-325C-4F3A-85B3-A0E8017B9C4B}"/>
            </a:ext>
          </a:extLst>
        </xdr:cNvPr>
        <xdr:cNvSpPr txBox="1"/>
      </xdr:nvSpPr>
      <xdr:spPr>
        <a:xfrm>
          <a:off x="7715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textlink="">
      <xdr:nvSpPr>
        <xdr:cNvPr id="363" name="テキスト ボックス 362">
          <a:extLst>
            <a:ext uri="{FF2B5EF4-FFF2-40B4-BE49-F238E27FC236}">
              <a16:creationId xmlns:a16="http://schemas.microsoft.com/office/drawing/2014/main" id="{E5D62533-6D0F-4098-B002-3D5688DE9F5C}"/>
            </a:ext>
          </a:extLst>
        </xdr:cNvPr>
        <xdr:cNvSpPr txBox="1"/>
      </xdr:nvSpPr>
      <xdr:spPr>
        <a:xfrm>
          <a:off x="690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textlink="">
      <xdr:nvSpPr>
        <xdr:cNvPr id="364" name="テキスト ボックス 363">
          <a:extLst>
            <a:ext uri="{FF2B5EF4-FFF2-40B4-BE49-F238E27FC236}">
              <a16:creationId xmlns:a16="http://schemas.microsoft.com/office/drawing/2014/main" id="{E3E6AC76-D8D2-48EE-8EF2-0E862AC32BA7}"/>
            </a:ext>
          </a:extLst>
        </xdr:cNvPr>
        <xdr:cNvSpPr txBox="1"/>
      </xdr:nvSpPr>
      <xdr:spPr>
        <a:xfrm>
          <a:off x="6115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14624</xdr:rowOff>
    </xdr:from>
    <xdr:to>
      <xdr:col>55</xdr:col>
      <xdr:colOff>50800</xdr:colOff>
      <xdr:row>84</xdr:row>
      <xdr:rowOff>116224</xdr:rowOff>
    </xdr:to>
    <xdr:sp textlink="">
      <xdr:nvSpPr>
        <xdr:cNvPr id="365" name="楕円 364">
          <a:extLst>
            <a:ext uri="{FF2B5EF4-FFF2-40B4-BE49-F238E27FC236}">
              <a16:creationId xmlns:a16="http://schemas.microsoft.com/office/drawing/2014/main" id="{4D8EDBBE-3277-40F6-8AF0-668329B5FF7B}"/>
            </a:ext>
          </a:extLst>
        </xdr:cNvPr>
        <xdr:cNvSpPr/>
      </xdr:nvSpPr>
      <xdr:spPr>
        <a:xfrm>
          <a:off x="9401175" y="13622674"/>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37501</xdr:rowOff>
    </xdr:from>
    <xdr:ext cx="469744" cy="259045"/>
    <xdr:sp textlink="">
      <xdr:nvSpPr>
        <xdr:cNvPr id="366" name="【公営住宅】&#10;一人当たり面積該当値テキスト">
          <a:extLst>
            <a:ext uri="{FF2B5EF4-FFF2-40B4-BE49-F238E27FC236}">
              <a16:creationId xmlns:a16="http://schemas.microsoft.com/office/drawing/2014/main" id="{411EADEF-8373-4FAE-B3DE-0315898E8E6C}"/>
            </a:ext>
          </a:extLst>
        </xdr:cNvPr>
        <xdr:cNvSpPr txBox="1"/>
      </xdr:nvSpPr>
      <xdr:spPr>
        <a:xfrm>
          <a:off x="9467850" y="134868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21481</xdr:rowOff>
    </xdr:from>
    <xdr:to>
      <xdr:col>50</xdr:col>
      <xdr:colOff>165100</xdr:colOff>
      <xdr:row>84</xdr:row>
      <xdr:rowOff>123081</xdr:rowOff>
    </xdr:to>
    <xdr:sp textlink="">
      <xdr:nvSpPr>
        <xdr:cNvPr id="367" name="楕円 366">
          <a:extLst>
            <a:ext uri="{FF2B5EF4-FFF2-40B4-BE49-F238E27FC236}">
              <a16:creationId xmlns:a16="http://schemas.microsoft.com/office/drawing/2014/main" id="{1F3C9DEB-C41F-45C5-9746-29624CDBCD9E}"/>
            </a:ext>
          </a:extLst>
        </xdr:cNvPr>
        <xdr:cNvSpPr/>
      </xdr:nvSpPr>
      <xdr:spPr>
        <a:xfrm>
          <a:off x="8639175" y="13632706"/>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65424</xdr:rowOff>
    </xdr:from>
    <xdr:to>
      <xdr:col>55</xdr:col>
      <xdr:colOff>0</xdr:colOff>
      <xdr:row>84</xdr:row>
      <xdr:rowOff>72281</xdr:rowOff>
    </xdr:to>
    <xdr:cxnSp macro="">
      <xdr:nvCxnSpPr>
        <xdr:cNvPr id="368" name="直線コネクタ 367">
          <a:extLst>
            <a:ext uri="{FF2B5EF4-FFF2-40B4-BE49-F238E27FC236}">
              <a16:creationId xmlns:a16="http://schemas.microsoft.com/office/drawing/2014/main" id="{E3CA3986-8C6A-46FD-862A-3ED509DEE13F}"/>
            </a:ext>
          </a:extLst>
        </xdr:cNvPr>
        <xdr:cNvCxnSpPr/>
      </xdr:nvCxnSpPr>
      <xdr:spPr>
        <a:xfrm flipV="1">
          <a:off x="8686800" y="13679824"/>
          <a:ext cx="742950" cy="5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28666</xdr:rowOff>
    </xdr:from>
    <xdr:to>
      <xdr:col>46</xdr:col>
      <xdr:colOff>38100</xdr:colOff>
      <xdr:row>84</xdr:row>
      <xdr:rowOff>130266</xdr:rowOff>
    </xdr:to>
    <xdr:sp textlink="">
      <xdr:nvSpPr>
        <xdr:cNvPr id="369" name="楕円 368">
          <a:extLst>
            <a:ext uri="{FF2B5EF4-FFF2-40B4-BE49-F238E27FC236}">
              <a16:creationId xmlns:a16="http://schemas.microsoft.com/office/drawing/2014/main" id="{CCD85C9D-0834-4F3D-90B4-630398A23A8A}"/>
            </a:ext>
          </a:extLst>
        </xdr:cNvPr>
        <xdr:cNvSpPr/>
      </xdr:nvSpPr>
      <xdr:spPr>
        <a:xfrm>
          <a:off x="7839075" y="1363671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72281</xdr:rowOff>
    </xdr:from>
    <xdr:to>
      <xdr:col>50</xdr:col>
      <xdr:colOff>114300</xdr:colOff>
      <xdr:row>84</xdr:row>
      <xdr:rowOff>79466</xdr:rowOff>
    </xdr:to>
    <xdr:cxnSp macro="">
      <xdr:nvCxnSpPr>
        <xdr:cNvPr id="370" name="直線コネクタ 369">
          <a:extLst>
            <a:ext uri="{FF2B5EF4-FFF2-40B4-BE49-F238E27FC236}">
              <a16:creationId xmlns:a16="http://schemas.microsoft.com/office/drawing/2014/main" id="{7F0574AC-A046-4543-A75A-693DC16ACF4C}"/>
            </a:ext>
          </a:extLst>
        </xdr:cNvPr>
        <xdr:cNvCxnSpPr/>
      </xdr:nvCxnSpPr>
      <xdr:spPr>
        <a:xfrm flipV="1">
          <a:off x="7886700" y="13680331"/>
          <a:ext cx="800100" cy="13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39007</xdr:rowOff>
    </xdr:from>
    <xdr:to>
      <xdr:col>41</xdr:col>
      <xdr:colOff>101600</xdr:colOff>
      <xdr:row>84</xdr:row>
      <xdr:rowOff>140607</xdr:rowOff>
    </xdr:to>
    <xdr:sp textlink="">
      <xdr:nvSpPr>
        <xdr:cNvPr id="371" name="楕円 370">
          <a:extLst>
            <a:ext uri="{FF2B5EF4-FFF2-40B4-BE49-F238E27FC236}">
              <a16:creationId xmlns:a16="http://schemas.microsoft.com/office/drawing/2014/main" id="{4AF546E2-BC33-42EC-A86B-465894139886}"/>
            </a:ext>
          </a:extLst>
        </xdr:cNvPr>
        <xdr:cNvSpPr/>
      </xdr:nvSpPr>
      <xdr:spPr>
        <a:xfrm>
          <a:off x="7029450" y="13650232"/>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79466</xdr:rowOff>
    </xdr:from>
    <xdr:to>
      <xdr:col>45</xdr:col>
      <xdr:colOff>177800</xdr:colOff>
      <xdr:row>84</xdr:row>
      <xdr:rowOff>89807</xdr:rowOff>
    </xdr:to>
    <xdr:cxnSp macro="">
      <xdr:nvCxnSpPr>
        <xdr:cNvPr id="372" name="直線コネクタ 371">
          <a:extLst>
            <a:ext uri="{FF2B5EF4-FFF2-40B4-BE49-F238E27FC236}">
              <a16:creationId xmlns:a16="http://schemas.microsoft.com/office/drawing/2014/main" id="{2BB99419-B3C3-415C-9B7F-04F3DC9FDDB9}"/>
            </a:ext>
          </a:extLst>
        </xdr:cNvPr>
        <xdr:cNvCxnSpPr/>
      </xdr:nvCxnSpPr>
      <xdr:spPr>
        <a:xfrm flipV="1">
          <a:off x="7077075" y="13693866"/>
          <a:ext cx="809625" cy="3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46627</xdr:rowOff>
    </xdr:from>
    <xdr:to>
      <xdr:col>36</xdr:col>
      <xdr:colOff>165100</xdr:colOff>
      <xdr:row>84</xdr:row>
      <xdr:rowOff>148227</xdr:rowOff>
    </xdr:to>
    <xdr:sp textlink="">
      <xdr:nvSpPr>
        <xdr:cNvPr id="373" name="楕円 372">
          <a:extLst>
            <a:ext uri="{FF2B5EF4-FFF2-40B4-BE49-F238E27FC236}">
              <a16:creationId xmlns:a16="http://schemas.microsoft.com/office/drawing/2014/main" id="{2C4BDF23-E5E9-44F1-868A-95CAB922C17A}"/>
            </a:ext>
          </a:extLst>
        </xdr:cNvPr>
        <xdr:cNvSpPr/>
      </xdr:nvSpPr>
      <xdr:spPr>
        <a:xfrm>
          <a:off x="6238875" y="1366102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89807</xdr:rowOff>
    </xdr:from>
    <xdr:to>
      <xdr:col>41</xdr:col>
      <xdr:colOff>50800</xdr:colOff>
      <xdr:row>84</xdr:row>
      <xdr:rowOff>97427</xdr:rowOff>
    </xdr:to>
    <xdr:cxnSp macro="">
      <xdr:nvCxnSpPr>
        <xdr:cNvPr id="374" name="直線コネクタ 373">
          <a:extLst>
            <a:ext uri="{FF2B5EF4-FFF2-40B4-BE49-F238E27FC236}">
              <a16:creationId xmlns:a16="http://schemas.microsoft.com/office/drawing/2014/main" id="{0A56F818-2946-46AD-B868-49D6BD86572B}"/>
            </a:ext>
          </a:extLst>
        </xdr:cNvPr>
        <xdr:cNvCxnSpPr/>
      </xdr:nvCxnSpPr>
      <xdr:spPr>
        <a:xfrm flipV="1">
          <a:off x="6286500" y="13697857"/>
          <a:ext cx="790575" cy="10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86</xdr:row>
      <xdr:rowOff>43015</xdr:rowOff>
    </xdr:from>
    <xdr:ext cx="469744" cy="259045"/>
    <xdr:sp textlink="">
      <xdr:nvSpPr>
        <xdr:cNvPr id="375" name="n_1aveValue【公営住宅】&#10;一人当たり面積">
          <a:extLst>
            <a:ext uri="{FF2B5EF4-FFF2-40B4-BE49-F238E27FC236}">
              <a16:creationId xmlns:a16="http://schemas.microsoft.com/office/drawing/2014/main" id="{97C52880-C51F-4F38-880E-5B1047BF6DBB}"/>
            </a:ext>
          </a:extLst>
        </xdr:cNvPr>
        <xdr:cNvSpPr txBox="1"/>
      </xdr:nvSpPr>
      <xdr:spPr>
        <a:xfrm>
          <a:off x="8458277" y="139812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47587</xdr:rowOff>
    </xdr:from>
    <xdr:ext cx="469744" cy="259045"/>
    <xdr:sp textlink="">
      <xdr:nvSpPr>
        <xdr:cNvPr id="376" name="n_2aveValue【公営住宅】&#10;一人当たり面積">
          <a:extLst>
            <a:ext uri="{FF2B5EF4-FFF2-40B4-BE49-F238E27FC236}">
              <a16:creationId xmlns:a16="http://schemas.microsoft.com/office/drawing/2014/main" id="{3937945B-8D67-408A-82E6-4E544104CA6C}"/>
            </a:ext>
          </a:extLst>
        </xdr:cNvPr>
        <xdr:cNvSpPr txBox="1"/>
      </xdr:nvSpPr>
      <xdr:spPr>
        <a:xfrm>
          <a:off x="7677227" y="13985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60650</xdr:rowOff>
    </xdr:from>
    <xdr:ext cx="469744" cy="259045"/>
    <xdr:sp textlink="">
      <xdr:nvSpPr>
        <xdr:cNvPr id="377" name="n_3aveValue【公営住宅】&#10;一人当たり面積">
          <a:extLst>
            <a:ext uri="{FF2B5EF4-FFF2-40B4-BE49-F238E27FC236}">
              <a16:creationId xmlns:a16="http://schemas.microsoft.com/office/drawing/2014/main" id="{A9E7AF42-9A57-428B-8E50-A17681288B41}"/>
            </a:ext>
          </a:extLst>
        </xdr:cNvPr>
        <xdr:cNvSpPr txBox="1"/>
      </xdr:nvSpPr>
      <xdr:spPr>
        <a:xfrm>
          <a:off x="6867602" y="139989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52378</xdr:rowOff>
    </xdr:from>
    <xdr:ext cx="469744" cy="259045"/>
    <xdr:sp textlink="">
      <xdr:nvSpPr>
        <xdr:cNvPr id="378" name="n_4aveValue【公営住宅】&#10;一人当たり面積">
          <a:extLst>
            <a:ext uri="{FF2B5EF4-FFF2-40B4-BE49-F238E27FC236}">
              <a16:creationId xmlns:a16="http://schemas.microsoft.com/office/drawing/2014/main" id="{6D5E1282-B9CA-4353-A5F4-2456D955A7C5}"/>
            </a:ext>
          </a:extLst>
        </xdr:cNvPr>
        <xdr:cNvSpPr txBox="1"/>
      </xdr:nvSpPr>
      <xdr:spPr>
        <a:xfrm>
          <a:off x="6067502" y="139842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82</xdr:row>
      <xdr:rowOff>139608</xdr:rowOff>
    </xdr:from>
    <xdr:ext cx="469744" cy="259045"/>
    <xdr:sp textlink="">
      <xdr:nvSpPr>
        <xdr:cNvPr id="379" name="n_1mainValue【公営住宅】&#10;一人当たり面積">
          <a:extLst>
            <a:ext uri="{FF2B5EF4-FFF2-40B4-BE49-F238E27FC236}">
              <a16:creationId xmlns:a16="http://schemas.microsoft.com/office/drawing/2014/main" id="{2395A413-A361-4C31-A208-44BADCFCA2DB}"/>
            </a:ext>
          </a:extLst>
        </xdr:cNvPr>
        <xdr:cNvSpPr txBox="1"/>
      </xdr:nvSpPr>
      <xdr:spPr>
        <a:xfrm>
          <a:off x="8458277" y="134301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146793</xdr:rowOff>
    </xdr:from>
    <xdr:ext cx="469744" cy="259045"/>
    <xdr:sp textlink="">
      <xdr:nvSpPr>
        <xdr:cNvPr id="380" name="n_2mainValue【公営住宅】&#10;一人当たり面積">
          <a:extLst>
            <a:ext uri="{FF2B5EF4-FFF2-40B4-BE49-F238E27FC236}">
              <a16:creationId xmlns:a16="http://schemas.microsoft.com/office/drawing/2014/main" id="{91EE776C-985F-4965-B93F-32D61718C07B}"/>
            </a:ext>
          </a:extLst>
        </xdr:cNvPr>
        <xdr:cNvSpPr txBox="1"/>
      </xdr:nvSpPr>
      <xdr:spPr>
        <a:xfrm>
          <a:off x="7677227" y="13430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157134</xdr:rowOff>
    </xdr:from>
    <xdr:ext cx="469744" cy="259045"/>
    <xdr:sp textlink="">
      <xdr:nvSpPr>
        <xdr:cNvPr id="381" name="n_3mainValue【公営住宅】&#10;一人当たり面積">
          <a:extLst>
            <a:ext uri="{FF2B5EF4-FFF2-40B4-BE49-F238E27FC236}">
              <a16:creationId xmlns:a16="http://schemas.microsoft.com/office/drawing/2014/main" id="{53655A14-CBBA-482A-8906-8A4D0982CD31}"/>
            </a:ext>
          </a:extLst>
        </xdr:cNvPr>
        <xdr:cNvSpPr txBox="1"/>
      </xdr:nvSpPr>
      <xdr:spPr>
        <a:xfrm>
          <a:off x="6867602" y="134476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164754</xdr:rowOff>
    </xdr:from>
    <xdr:ext cx="469744" cy="259045"/>
    <xdr:sp textlink="">
      <xdr:nvSpPr>
        <xdr:cNvPr id="382" name="n_4mainValue【公営住宅】&#10;一人当たり面積">
          <a:extLst>
            <a:ext uri="{FF2B5EF4-FFF2-40B4-BE49-F238E27FC236}">
              <a16:creationId xmlns:a16="http://schemas.microsoft.com/office/drawing/2014/main" id="{1721A264-4AED-4423-8FA1-9D87166701CF}"/>
            </a:ext>
          </a:extLst>
        </xdr:cNvPr>
        <xdr:cNvSpPr txBox="1"/>
      </xdr:nvSpPr>
      <xdr:spPr>
        <a:xfrm>
          <a:off x="6067502" y="134489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textlink="">
      <xdr:nvSpPr>
        <xdr:cNvPr id="383" name="正方形/長方形 382">
          <a:extLst>
            <a:ext uri="{FF2B5EF4-FFF2-40B4-BE49-F238E27FC236}">
              <a16:creationId xmlns:a16="http://schemas.microsoft.com/office/drawing/2014/main" id="{25BF6809-807D-4A95-9B2C-912DED717950}"/>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textlink="">
      <xdr:nvSpPr>
        <xdr:cNvPr id="384" name="正方形/長方形 383">
          <a:extLst>
            <a:ext uri="{FF2B5EF4-FFF2-40B4-BE49-F238E27FC236}">
              <a16:creationId xmlns:a16="http://schemas.microsoft.com/office/drawing/2014/main" id="{74CAC82B-DED5-4C42-B80C-6AA7C8FC788E}"/>
            </a:ext>
          </a:extLst>
        </xdr:cNvPr>
        <xdr:cNvSpPr/>
      </xdr:nvSpPr>
      <xdr:spPr>
        <a:xfrm>
          <a:off x="80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textlink="">
      <xdr:nvSpPr>
        <xdr:cNvPr id="385" name="正方形/長方形 384">
          <a:extLst>
            <a:ext uri="{FF2B5EF4-FFF2-40B4-BE49-F238E27FC236}">
              <a16:creationId xmlns:a16="http://schemas.microsoft.com/office/drawing/2014/main" id="{FB6A794A-1349-478D-A698-61A61BBD6A2D}"/>
            </a:ext>
          </a:extLst>
        </xdr:cNvPr>
        <xdr:cNvSpPr/>
      </xdr:nvSpPr>
      <xdr:spPr>
        <a:xfrm>
          <a:off x="80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textlink="">
      <xdr:nvSpPr>
        <xdr:cNvPr id="386" name="正方形/長方形 385">
          <a:extLst>
            <a:ext uri="{FF2B5EF4-FFF2-40B4-BE49-F238E27FC236}">
              <a16:creationId xmlns:a16="http://schemas.microsoft.com/office/drawing/2014/main" id="{D56F2B89-005E-4EA6-8E01-AA1403C41794}"/>
            </a:ext>
          </a:extLst>
        </xdr:cNvPr>
        <xdr:cNvSpPr/>
      </xdr:nvSpPr>
      <xdr:spPr>
        <a:xfrm>
          <a:off x="17145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textlink="">
      <xdr:nvSpPr>
        <xdr:cNvPr id="387" name="正方形/長方形 386">
          <a:extLst>
            <a:ext uri="{FF2B5EF4-FFF2-40B4-BE49-F238E27FC236}">
              <a16:creationId xmlns:a16="http://schemas.microsoft.com/office/drawing/2014/main" id="{9212BB92-B15B-4F2B-B6A3-970DF275EEE6}"/>
            </a:ext>
          </a:extLst>
        </xdr:cNvPr>
        <xdr:cNvSpPr/>
      </xdr:nvSpPr>
      <xdr:spPr>
        <a:xfrm>
          <a:off x="17145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textlink="">
      <xdr:nvSpPr>
        <xdr:cNvPr id="388" name="正方形/長方形 387">
          <a:extLst>
            <a:ext uri="{FF2B5EF4-FFF2-40B4-BE49-F238E27FC236}">
              <a16:creationId xmlns:a16="http://schemas.microsoft.com/office/drawing/2014/main" id="{547A5BEA-1844-480B-8B47-C185F8F29C7E}"/>
            </a:ext>
          </a:extLst>
        </xdr:cNvPr>
        <xdr:cNvSpPr/>
      </xdr:nvSpPr>
      <xdr:spPr>
        <a:xfrm>
          <a:off x="2743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96</xdr:row>
      <xdr:rowOff>25400</xdr:rowOff>
    </xdr:from>
    <xdr:to>
      <xdr:col>24</xdr:col>
      <xdr:colOff>0</xdr:colOff>
      <xdr:row>97</xdr:row>
      <xdr:rowOff>107950</xdr:rowOff>
    </xdr:to>
    <xdr:sp textlink="">
      <xdr:nvSpPr>
        <xdr:cNvPr id="389" name="正方形/長方形 388">
          <a:extLst>
            <a:ext uri="{FF2B5EF4-FFF2-40B4-BE49-F238E27FC236}">
              <a16:creationId xmlns:a16="http://schemas.microsoft.com/office/drawing/2014/main" id="{782FAE20-FAC6-4F0D-856A-B925ABD47BAC}"/>
            </a:ext>
          </a:extLst>
        </xdr:cNvPr>
        <xdr:cNvSpPr/>
      </xdr:nvSpPr>
      <xdr:spPr>
        <a:xfrm>
          <a:off x="2743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textlink="">
      <xdr:nvSpPr>
        <xdr:cNvPr id="390" name="正方形/長方形 389">
          <a:extLst>
            <a:ext uri="{FF2B5EF4-FFF2-40B4-BE49-F238E27FC236}">
              <a16:creationId xmlns:a16="http://schemas.microsoft.com/office/drawing/2014/main" id="{86C3F4F9-24A5-4B36-8D96-C917CFF4625D}"/>
            </a:ext>
          </a:extLst>
        </xdr:cNvPr>
        <xdr:cNvSpPr/>
      </xdr:nvSpPr>
      <xdr:spPr>
        <a:xfrm>
          <a:off x="6858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textlink="">
      <xdr:nvSpPr>
        <xdr:cNvPr id="391" name="テキスト ボックス 390">
          <a:extLst>
            <a:ext uri="{FF2B5EF4-FFF2-40B4-BE49-F238E27FC236}">
              <a16:creationId xmlns:a16="http://schemas.microsoft.com/office/drawing/2014/main" id="{3E4AC22B-4678-48EC-BEA9-7D51DD0EC371}"/>
            </a:ext>
          </a:extLst>
        </xdr:cNvPr>
        <xdr:cNvSpPr txBox="1"/>
      </xdr:nvSpPr>
      <xdr:spPr>
        <a:xfrm>
          <a:off x="666750"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92" name="直線コネクタ 391">
          <a:extLst>
            <a:ext uri="{FF2B5EF4-FFF2-40B4-BE49-F238E27FC236}">
              <a16:creationId xmlns:a16="http://schemas.microsoft.com/office/drawing/2014/main" id="{94104FF6-BA76-4050-A633-4DC2BA55A338}"/>
            </a:ext>
          </a:extLst>
        </xdr:cNvPr>
        <xdr:cNvCxnSpPr/>
      </xdr:nvCxnSpPr>
      <xdr:spPr>
        <a:xfrm>
          <a:off x="6858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textlink="">
      <xdr:nvSpPr>
        <xdr:cNvPr id="393" name="テキスト ボックス 392">
          <a:extLst>
            <a:ext uri="{FF2B5EF4-FFF2-40B4-BE49-F238E27FC236}">
              <a16:creationId xmlns:a16="http://schemas.microsoft.com/office/drawing/2014/main" id="{95AA5284-D3AC-4F1E-AA4C-EC329F45C532}"/>
            </a:ext>
          </a:extLst>
        </xdr:cNvPr>
        <xdr:cNvSpPr txBox="1"/>
      </xdr:nvSpPr>
      <xdr:spPr>
        <a:xfrm>
          <a:off x="2789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94" name="直線コネクタ 393">
          <a:extLst>
            <a:ext uri="{FF2B5EF4-FFF2-40B4-BE49-F238E27FC236}">
              <a16:creationId xmlns:a16="http://schemas.microsoft.com/office/drawing/2014/main" id="{408157B1-1CE9-474E-BAE7-9BF6F696DF5D}"/>
            </a:ext>
          </a:extLst>
        </xdr:cNvPr>
        <xdr:cNvCxnSpPr/>
      </xdr:nvCxnSpPr>
      <xdr:spPr>
        <a:xfrm>
          <a:off x="685800" y="17811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textlink="">
      <xdr:nvSpPr>
        <xdr:cNvPr id="395" name="テキスト ボックス 394">
          <a:extLst>
            <a:ext uri="{FF2B5EF4-FFF2-40B4-BE49-F238E27FC236}">
              <a16:creationId xmlns:a16="http://schemas.microsoft.com/office/drawing/2014/main" id="{ADC021F0-B17C-4B8D-AA42-B47FD91A4F24}"/>
            </a:ext>
          </a:extLst>
        </xdr:cNvPr>
        <xdr:cNvSpPr txBox="1"/>
      </xdr:nvSpPr>
      <xdr:spPr>
        <a:xfrm>
          <a:off x="278946"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6" name="直線コネクタ 395">
          <a:extLst>
            <a:ext uri="{FF2B5EF4-FFF2-40B4-BE49-F238E27FC236}">
              <a16:creationId xmlns:a16="http://schemas.microsoft.com/office/drawing/2014/main" id="{997780DF-317E-4F9A-8F96-24033574CAB4}"/>
            </a:ext>
          </a:extLst>
        </xdr:cNvPr>
        <xdr:cNvCxnSpPr/>
      </xdr:nvCxnSpPr>
      <xdr:spPr>
        <a:xfrm>
          <a:off x="685800" y="17430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textlink="">
      <xdr:nvSpPr>
        <xdr:cNvPr id="397" name="テキスト ボックス 396">
          <a:extLst>
            <a:ext uri="{FF2B5EF4-FFF2-40B4-BE49-F238E27FC236}">
              <a16:creationId xmlns:a16="http://schemas.microsoft.com/office/drawing/2014/main" id="{C078C6F7-9BAE-4EB4-9D8F-AF28C84E3495}"/>
            </a:ext>
          </a:extLst>
        </xdr:cNvPr>
        <xdr:cNvSpPr txBox="1"/>
      </xdr:nvSpPr>
      <xdr:spPr>
        <a:xfrm>
          <a:off x="339891" y="17285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8" name="直線コネクタ 397">
          <a:extLst>
            <a:ext uri="{FF2B5EF4-FFF2-40B4-BE49-F238E27FC236}">
              <a16:creationId xmlns:a16="http://schemas.microsoft.com/office/drawing/2014/main" id="{C91C561B-A25F-497E-9AE1-0F74D7DCA843}"/>
            </a:ext>
          </a:extLst>
        </xdr:cNvPr>
        <xdr:cNvCxnSpPr/>
      </xdr:nvCxnSpPr>
      <xdr:spPr>
        <a:xfrm>
          <a:off x="685800" y="17049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textlink="">
      <xdr:nvSpPr>
        <xdr:cNvPr id="399" name="テキスト ボックス 398">
          <a:extLst>
            <a:ext uri="{FF2B5EF4-FFF2-40B4-BE49-F238E27FC236}">
              <a16:creationId xmlns:a16="http://schemas.microsoft.com/office/drawing/2014/main" id="{1AFC653F-7D1B-491B-95AE-02C556D315A5}"/>
            </a:ext>
          </a:extLst>
        </xdr:cNvPr>
        <xdr:cNvSpPr txBox="1"/>
      </xdr:nvSpPr>
      <xdr:spPr>
        <a:xfrm>
          <a:off x="339891" y="16904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400" name="直線コネクタ 399">
          <a:extLst>
            <a:ext uri="{FF2B5EF4-FFF2-40B4-BE49-F238E27FC236}">
              <a16:creationId xmlns:a16="http://schemas.microsoft.com/office/drawing/2014/main" id="{07940FBB-AA14-46A1-B140-2973533F28B8}"/>
            </a:ext>
          </a:extLst>
        </xdr:cNvPr>
        <xdr:cNvCxnSpPr/>
      </xdr:nvCxnSpPr>
      <xdr:spPr>
        <a:xfrm>
          <a:off x="685800" y="16668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textlink="">
      <xdr:nvSpPr>
        <xdr:cNvPr id="401" name="テキスト ボックス 400">
          <a:extLst>
            <a:ext uri="{FF2B5EF4-FFF2-40B4-BE49-F238E27FC236}">
              <a16:creationId xmlns:a16="http://schemas.microsoft.com/office/drawing/2014/main" id="{F58444AE-B2B8-43C6-B52D-2294F6276AA5}"/>
            </a:ext>
          </a:extLst>
        </xdr:cNvPr>
        <xdr:cNvSpPr txBox="1"/>
      </xdr:nvSpPr>
      <xdr:spPr>
        <a:xfrm>
          <a:off x="339891" y="16523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402" name="直線コネクタ 401">
          <a:extLst>
            <a:ext uri="{FF2B5EF4-FFF2-40B4-BE49-F238E27FC236}">
              <a16:creationId xmlns:a16="http://schemas.microsoft.com/office/drawing/2014/main" id="{C6B6E755-D625-4005-B9F3-D70464A208AD}"/>
            </a:ext>
          </a:extLst>
        </xdr:cNvPr>
        <xdr:cNvCxnSpPr/>
      </xdr:nvCxnSpPr>
      <xdr:spPr>
        <a:xfrm>
          <a:off x="685800" y="16287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textlink="">
      <xdr:nvSpPr>
        <xdr:cNvPr id="403" name="テキスト ボックス 402">
          <a:extLst>
            <a:ext uri="{FF2B5EF4-FFF2-40B4-BE49-F238E27FC236}">
              <a16:creationId xmlns:a16="http://schemas.microsoft.com/office/drawing/2014/main" id="{F874F78F-C74E-4C8F-A3B2-4E2D80D11DC1}"/>
            </a:ext>
          </a:extLst>
        </xdr:cNvPr>
        <xdr:cNvSpPr txBox="1"/>
      </xdr:nvSpPr>
      <xdr:spPr>
        <a:xfrm>
          <a:off x="339891" y="16142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4" name="直線コネクタ 403">
          <a:extLst>
            <a:ext uri="{FF2B5EF4-FFF2-40B4-BE49-F238E27FC236}">
              <a16:creationId xmlns:a16="http://schemas.microsoft.com/office/drawing/2014/main" id="{56B93AB3-06CC-4433-8C70-3814C43C98A6}"/>
            </a:ext>
          </a:extLst>
        </xdr:cNvPr>
        <xdr:cNvCxnSpPr/>
      </xdr:nvCxnSpPr>
      <xdr:spPr>
        <a:xfrm>
          <a:off x="6858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textlink="">
      <xdr:nvSpPr>
        <xdr:cNvPr id="405" name="テキスト ボックス 404">
          <a:extLst>
            <a:ext uri="{FF2B5EF4-FFF2-40B4-BE49-F238E27FC236}">
              <a16:creationId xmlns:a16="http://schemas.microsoft.com/office/drawing/2014/main" id="{2E8BDD49-1D22-4B11-A189-32B7E4141192}"/>
            </a:ext>
          </a:extLst>
        </xdr:cNvPr>
        <xdr:cNvSpPr txBox="1"/>
      </xdr:nvSpPr>
      <xdr:spPr>
        <a:xfrm>
          <a:off x="388136" y="1576135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textlink="">
      <xdr:nvSpPr>
        <xdr:cNvPr id="406" name="【港湾・漁港】&#10;有形固定資産減価償却率グラフ枠">
          <a:extLst>
            <a:ext uri="{FF2B5EF4-FFF2-40B4-BE49-F238E27FC236}">
              <a16:creationId xmlns:a16="http://schemas.microsoft.com/office/drawing/2014/main" id="{9C7BDC81-A2FA-4B16-8B96-B66C56C33624}"/>
            </a:ext>
          </a:extLst>
        </xdr:cNvPr>
        <xdr:cNvSpPr/>
      </xdr:nvSpPr>
      <xdr:spPr>
        <a:xfrm>
          <a:off x="6858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100964</xdr:rowOff>
    </xdr:from>
    <xdr:to>
      <xdr:col>24</xdr:col>
      <xdr:colOff>62865</xdr:colOff>
      <xdr:row>108</xdr:row>
      <xdr:rowOff>144780</xdr:rowOff>
    </xdr:to>
    <xdr:cxnSp macro="">
      <xdr:nvCxnSpPr>
        <xdr:cNvPr id="407" name="直線コネクタ 406">
          <a:extLst>
            <a:ext uri="{FF2B5EF4-FFF2-40B4-BE49-F238E27FC236}">
              <a16:creationId xmlns:a16="http://schemas.microsoft.com/office/drawing/2014/main" id="{F27902A4-1A9D-4534-920E-D876041AB94E}"/>
            </a:ext>
          </a:extLst>
        </xdr:cNvPr>
        <xdr:cNvCxnSpPr/>
      </xdr:nvCxnSpPr>
      <xdr:spPr>
        <a:xfrm flipV="1">
          <a:off x="4180840" y="16220439"/>
          <a:ext cx="0" cy="15805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148607</xdr:rowOff>
    </xdr:from>
    <xdr:ext cx="405111" cy="259045"/>
    <xdr:sp textlink="">
      <xdr:nvSpPr>
        <xdr:cNvPr id="408" name="【港湾・漁港】&#10;有形固定資産減価償却率最小値テキスト">
          <a:extLst>
            <a:ext uri="{FF2B5EF4-FFF2-40B4-BE49-F238E27FC236}">
              <a16:creationId xmlns:a16="http://schemas.microsoft.com/office/drawing/2014/main" id="{28F98A75-1875-4E87-882A-150B17688063}"/>
            </a:ext>
          </a:extLst>
        </xdr:cNvPr>
        <xdr:cNvSpPr txBox="1"/>
      </xdr:nvSpPr>
      <xdr:spPr>
        <a:xfrm>
          <a:off x="4219575" y="17804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144780</xdr:rowOff>
    </xdr:from>
    <xdr:to>
      <xdr:col>24</xdr:col>
      <xdr:colOff>152400</xdr:colOff>
      <xdr:row>108</xdr:row>
      <xdr:rowOff>144780</xdr:rowOff>
    </xdr:to>
    <xdr:cxnSp macro="">
      <xdr:nvCxnSpPr>
        <xdr:cNvPr id="409" name="直線コネクタ 408">
          <a:extLst>
            <a:ext uri="{FF2B5EF4-FFF2-40B4-BE49-F238E27FC236}">
              <a16:creationId xmlns:a16="http://schemas.microsoft.com/office/drawing/2014/main" id="{D331A684-C94F-4E33-A3D3-EA0620C33123}"/>
            </a:ext>
          </a:extLst>
        </xdr:cNvPr>
        <xdr:cNvCxnSpPr/>
      </xdr:nvCxnSpPr>
      <xdr:spPr>
        <a:xfrm>
          <a:off x="4105275" y="1780095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47641</xdr:rowOff>
    </xdr:from>
    <xdr:ext cx="405111" cy="259045"/>
    <xdr:sp textlink="">
      <xdr:nvSpPr>
        <xdr:cNvPr id="410" name="【港湾・漁港】&#10;有形固定資産減価償却率最大値テキスト">
          <a:extLst>
            <a:ext uri="{FF2B5EF4-FFF2-40B4-BE49-F238E27FC236}">
              <a16:creationId xmlns:a16="http://schemas.microsoft.com/office/drawing/2014/main" id="{1546AD80-476B-4622-A8C8-BD1615E5175D}"/>
            </a:ext>
          </a:extLst>
        </xdr:cNvPr>
        <xdr:cNvSpPr txBox="1"/>
      </xdr:nvSpPr>
      <xdr:spPr>
        <a:xfrm>
          <a:off x="4219575" y="159893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100964</xdr:rowOff>
    </xdr:from>
    <xdr:to>
      <xdr:col>24</xdr:col>
      <xdr:colOff>152400</xdr:colOff>
      <xdr:row>99</xdr:row>
      <xdr:rowOff>100964</xdr:rowOff>
    </xdr:to>
    <xdr:cxnSp macro="">
      <xdr:nvCxnSpPr>
        <xdr:cNvPr id="411" name="直線コネクタ 410">
          <a:extLst>
            <a:ext uri="{FF2B5EF4-FFF2-40B4-BE49-F238E27FC236}">
              <a16:creationId xmlns:a16="http://schemas.microsoft.com/office/drawing/2014/main" id="{991D3163-C900-4B44-A4F3-12057D73CCD9}"/>
            </a:ext>
          </a:extLst>
        </xdr:cNvPr>
        <xdr:cNvCxnSpPr/>
      </xdr:nvCxnSpPr>
      <xdr:spPr>
        <a:xfrm>
          <a:off x="4105275" y="1622043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70502</xdr:rowOff>
    </xdr:from>
    <xdr:ext cx="405111" cy="259045"/>
    <xdr:sp textlink="">
      <xdr:nvSpPr>
        <xdr:cNvPr id="412" name="【港湾・漁港】&#10;有形固定資産減価償却率平均値テキスト">
          <a:extLst>
            <a:ext uri="{FF2B5EF4-FFF2-40B4-BE49-F238E27FC236}">
              <a16:creationId xmlns:a16="http://schemas.microsoft.com/office/drawing/2014/main" id="{B363DB55-9E35-4235-8658-D3F41DD7983A}"/>
            </a:ext>
          </a:extLst>
        </xdr:cNvPr>
        <xdr:cNvSpPr txBox="1"/>
      </xdr:nvSpPr>
      <xdr:spPr>
        <a:xfrm>
          <a:off x="4219575" y="170408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92075</xdr:rowOff>
    </xdr:from>
    <xdr:to>
      <xdr:col>24</xdr:col>
      <xdr:colOff>114300</xdr:colOff>
      <xdr:row>105</xdr:row>
      <xdr:rowOff>22225</xdr:rowOff>
    </xdr:to>
    <xdr:sp textlink="">
      <xdr:nvSpPr>
        <xdr:cNvPr id="413" name="フローチャート: 判断 412">
          <a:extLst>
            <a:ext uri="{FF2B5EF4-FFF2-40B4-BE49-F238E27FC236}">
              <a16:creationId xmlns:a16="http://schemas.microsoft.com/office/drawing/2014/main" id="{CA9D5310-AB27-4A60-AAA8-0FE501E5A485}"/>
            </a:ext>
          </a:extLst>
        </xdr:cNvPr>
        <xdr:cNvSpPr/>
      </xdr:nvSpPr>
      <xdr:spPr>
        <a:xfrm>
          <a:off x="4124325" y="1706562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76836</xdr:rowOff>
    </xdr:from>
    <xdr:to>
      <xdr:col>20</xdr:col>
      <xdr:colOff>38100</xdr:colOff>
      <xdr:row>105</xdr:row>
      <xdr:rowOff>6986</xdr:rowOff>
    </xdr:to>
    <xdr:sp textlink="">
      <xdr:nvSpPr>
        <xdr:cNvPr id="414" name="フローチャート: 判断 413">
          <a:extLst>
            <a:ext uri="{FF2B5EF4-FFF2-40B4-BE49-F238E27FC236}">
              <a16:creationId xmlns:a16="http://schemas.microsoft.com/office/drawing/2014/main" id="{BB100270-C668-4866-AF00-4E2902FE551A}"/>
            </a:ext>
          </a:extLst>
        </xdr:cNvPr>
        <xdr:cNvSpPr/>
      </xdr:nvSpPr>
      <xdr:spPr>
        <a:xfrm>
          <a:off x="3381375" y="1705038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53975</xdr:rowOff>
    </xdr:from>
    <xdr:to>
      <xdr:col>15</xdr:col>
      <xdr:colOff>101600</xdr:colOff>
      <xdr:row>104</xdr:row>
      <xdr:rowOff>155575</xdr:rowOff>
    </xdr:to>
    <xdr:sp textlink="">
      <xdr:nvSpPr>
        <xdr:cNvPr id="415" name="フローチャート: 判断 414">
          <a:extLst>
            <a:ext uri="{FF2B5EF4-FFF2-40B4-BE49-F238E27FC236}">
              <a16:creationId xmlns:a16="http://schemas.microsoft.com/office/drawing/2014/main" id="{B4A939A1-20DA-44E9-8D50-F50C961A9C02}"/>
            </a:ext>
          </a:extLst>
        </xdr:cNvPr>
        <xdr:cNvSpPr/>
      </xdr:nvSpPr>
      <xdr:spPr>
        <a:xfrm>
          <a:off x="2571750" y="1702752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52070</xdr:rowOff>
    </xdr:from>
    <xdr:to>
      <xdr:col>10</xdr:col>
      <xdr:colOff>165100</xdr:colOff>
      <xdr:row>104</xdr:row>
      <xdr:rowOff>153670</xdr:rowOff>
    </xdr:to>
    <xdr:sp textlink="">
      <xdr:nvSpPr>
        <xdr:cNvPr id="416" name="フローチャート: 判断 415">
          <a:extLst>
            <a:ext uri="{FF2B5EF4-FFF2-40B4-BE49-F238E27FC236}">
              <a16:creationId xmlns:a16="http://schemas.microsoft.com/office/drawing/2014/main" id="{1573A6D4-8FDB-4D24-911B-4B8F4651FF02}"/>
            </a:ext>
          </a:extLst>
        </xdr:cNvPr>
        <xdr:cNvSpPr/>
      </xdr:nvSpPr>
      <xdr:spPr>
        <a:xfrm>
          <a:off x="1781175" y="1702244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53975</xdr:rowOff>
    </xdr:from>
    <xdr:to>
      <xdr:col>6</xdr:col>
      <xdr:colOff>38100</xdr:colOff>
      <xdr:row>103</xdr:row>
      <xdr:rowOff>155575</xdr:rowOff>
    </xdr:to>
    <xdr:sp textlink="">
      <xdr:nvSpPr>
        <xdr:cNvPr id="417" name="フローチャート: 判断 416">
          <a:extLst>
            <a:ext uri="{FF2B5EF4-FFF2-40B4-BE49-F238E27FC236}">
              <a16:creationId xmlns:a16="http://schemas.microsoft.com/office/drawing/2014/main" id="{88CFC262-9EE0-48B2-8847-9FD9CCC620EF}"/>
            </a:ext>
          </a:extLst>
        </xdr:cNvPr>
        <xdr:cNvSpPr/>
      </xdr:nvSpPr>
      <xdr:spPr>
        <a:xfrm>
          <a:off x="981075" y="1685607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textlink="">
      <xdr:nvSpPr>
        <xdr:cNvPr id="418" name="テキスト ボックス 417">
          <a:extLst>
            <a:ext uri="{FF2B5EF4-FFF2-40B4-BE49-F238E27FC236}">
              <a16:creationId xmlns:a16="http://schemas.microsoft.com/office/drawing/2014/main" id="{201310CE-A213-4773-A236-8613E25835FC}"/>
            </a:ext>
          </a:extLst>
        </xdr:cNvPr>
        <xdr:cNvSpPr txBox="1"/>
      </xdr:nvSpPr>
      <xdr:spPr>
        <a:xfrm>
          <a:off x="40100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textlink="">
      <xdr:nvSpPr>
        <xdr:cNvPr id="419" name="テキスト ボックス 418">
          <a:extLst>
            <a:ext uri="{FF2B5EF4-FFF2-40B4-BE49-F238E27FC236}">
              <a16:creationId xmlns:a16="http://schemas.microsoft.com/office/drawing/2014/main" id="{3864631C-E6F1-4538-81B8-258BA1E60273}"/>
            </a:ext>
          </a:extLst>
        </xdr:cNvPr>
        <xdr:cNvSpPr txBox="1"/>
      </xdr:nvSpPr>
      <xdr:spPr>
        <a:xfrm>
          <a:off x="32575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textlink="">
      <xdr:nvSpPr>
        <xdr:cNvPr id="420" name="テキスト ボックス 419">
          <a:extLst>
            <a:ext uri="{FF2B5EF4-FFF2-40B4-BE49-F238E27FC236}">
              <a16:creationId xmlns:a16="http://schemas.microsoft.com/office/drawing/2014/main" id="{A3781A2B-9674-48F5-8D48-681E8CF7B97E}"/>
            </a:ext>
          </a:extLst>
        </xdr:cNvPr>
        <xdr:cNvSpPr txBox="1"/>
      </xdr:nvSpPr>
      <xdr:spPr>
        <a:xfrm>
          <a:off x="24479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textlink="">
      <xdr:nvSpPr>
        <xdr:cNvPr id="421" name="テキスト ボックス 420">
          <a:extLst>
            <a:ext uri="{FF2B5EF4-FFF2-40B4-BE49-F238E27FC236}">
              <a16:creationId xmlns:a16="http://schemas.microsoft.com/office/drawing/2014/main" id="{32A5D2CA-0158-45D3-B6AB-62A19C925BA6}"/>
            </a:ext>
          </a:extLst>
        </xdr:cNvPr>
        <xdr:cNvSpPr txBox="1"/>
      </xdr:nvSpPr>
      <xdr:spPr>
        <a:xfrm>
          <a:off x="1657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textlink="">
      <xdr:nvSpPr>
        <xdr:cNvPr id="422" name="テキスト ボックス 421">
          <a:extLst>
            <a:ext uri="{FF2B5EF4-FFF2-40B4-BE49-F238E27FC236}">
              <a16:creationId xmlns:a16="http://schemas.microsoft.com/office/drawing/2014/main" id="{46C390E6-B360-4718-93A2-B7A02407CA90}"/>
            </a:ext>
          </a:extLst>
        </xdr:cNvPr>
        <xdr:cNvSpPr txBox="1"/>
      </xdr:nvSpPr>
      <xdr:spPr>
        <a:xfrm>
          <a:off x="857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6350</xdr:rowOff>
    </xdr:from>
    <xdr:to>
      <xdr:col>24</xdr:col>
      <xdr:colOff>114300</xdr:colOff>
      <xdr:row>104</xdr:row>
      <xdr:rowOff>107950</xdr:rowOff>
    </xdr:to>
    <xdr:sp textlink="">
      <xdr:nvSpPr>
        <xdr:cNvPr id="423" name="楕円 422">
          <a:extLst>
            <a:ext uri="{FF2B5EF4-FFF2-40B4-BE49-F238E27FC236}">
              <a16:creationId xmlns:a16="http://schemas.microsoft.com/office/drawing/2014/main" id="{C1C912EB-F31F-4B04-99D5-FB95F6F156C5}"/>
            </a:ext>
          </a:extLst>
        </xdr:cNvPr>
        <xdr:cNvSpPr/>
      </xdr:nvSpPr>
      <xdr:spPr>
        <a:xfrm>
          <a:off x="4124325" y="169830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103</xdr:row>
      <xdr:rowOff>29227</xdr:rowOff>
    </xdr:from>
    <xdr:ext cx="405111" cy="259045"/>
    <xdr:sp textlink="">
      <xdr:nvSpPr>
        <xdr:cNvPr id="424" name="【港湾・漁港】&#10;有形固定資産減価償却率該当値テキスト">
          <a:extLst>
            <a:ext uri="{FF2B5EF4-FFF2-40B4-BE49-F238E27FC236}">
              <a16:creationId xmlns:a16="http://schemas.microsoft.com/office/drawing/2014/main" id="{4EF32F83-C069-40C0-9BE3-1615A5345D55}"/>
            </a:ext>
          </a:extLst>
        </xdr:cNvPr>
        <xdr:cNvSpPr txBox="1"/>
      </xdr:nvSpPr>
      <xdr:spPr>
        <a:xfrm>
          <a:off x="4219575" y="16828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103</xdr:row>
      <xdr:rowOff>156845</xdr:rowOff>
    </xdr:from>
    <xdr:to>
      <xdr:col>20</xdr:col>
      <xdr:colOff>38100</xdr:colOff>
      <xdr:row>104</xdr:row>
      <xdr:rowOff>86995</xdr:rowOff>
    </xdr:to>
    <xdr:sp textlink="">
      <xdr:nvSpPr>
        <xdr:cNvPr id="425" name="楕円 424">
          <a:extLst>
            <a:ext uri="{FF2B5EF4-FFF2-40B4-BE49-F238E27FC236}">
              <a16:creationId xmlns:a16="http://schemas.microsoft.com/office/drawing/2014/main" id="{139C867E-7EE1-40A2-9779-91897FAA080C}"/>
            </a:ext>
          </a:extLst>
        </xdr:cNvPr>
        <xdr:cNvSpPr/>
      </xdr:nvSpPr>
      <xdr:spPr>
        <a:xfrm>
          <a:off x="3381375" y="1696212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36195</xdr:rowOff>
    </xdr:from>
    <xdr:to>
      <xdr:col>24</xdr:col>
      <xdr:colOff>63500</xdr:colOff>
      <xdr:row>104</xdr:row>
      <xdr:rowOff>57150</xdr:rowOff>
    </xdr:to>
    <xdr:cxnSp macro="">
      <xdr:nvCxnSpPr>
        <xdr:cNvPr id="426" name="直線コネクタ 425">
          <a:extLst>
            <a:ext uri="{FF2B5EF4-FFF2-40B4-BE49-F238E27FC236}">
              <a16:creationId xmlns:a16="http://schemas.microsoft.com/office/drawing/2014/main" id="{50521598-EC63-4F40-9F95-C9A24A060DC2}"/>
            </a:ext>
          </a:extLst>
        </xdr:cNvPr>
        <xdr:cNvCxnSpPr/>
      </xdr:nvCxnSpPr>
      <xdr:spPr>
        <a:xfrm>
          <a:off x="3429000" y="17009745"/>
          <a:ext cx="752475"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103</xdr:row>
      <xdr:rowOff>128270</xdr:rowOff>
    </xdr:from>
    <xdr:to>
      <xdr:col>15</xdr:col>
      <xdr:colOff>101600</xdr:colOff>
      <xdr:row>104</xdr:row>
      <xdr:rowOff>58420</xdr:rowOff>
    </xdr:to>
    <xdr:sp textlink="">
      <xdr:nvSpPr>
        <xdr:cNvPr id="427" name="楕円 426">
          <a:extLst>
            <a:ext uri="{FF2B5EF4-FFF2-40B4-BE49-F238E27FC236}">
              <a16:creationId xmlns:a16="http://schemas.microsoft.com/office/drawing/2014/main" id="{1C373CDA-A940-404E-BC77-FE9937398EDA}"/>
            </a:ext>
          </a:extLst>
        </xdr:cNvPr>
        <xdr:cNvSpPr/>
      </xdr:nvSpPr>
      <xdr:spPr>
        <a:xfrm>
          <a:off x="2571750" y="1692719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7620</xdr:rowOff>
    </xdr:from>
    <xdr:to>
      <xdr:col>19</xdr:col>
      <xdr:colOff>177800</xdr:colOff>
      <xdr:row>104</xdr:row>
      <xdr:rowOff>36195</xdr:rowOff>
    </xdr:to>
    <xdr:cxnSp macro="">
      <xdr:nvCxnSpPr>
        <xdr:cNvPr id="428" name="直線コネクタ 427">
          <a:extLst>
            <a:ext uri="{FF2B5EF4-FFF2-40B4-BE49-F238E27FC236}">
              <a16:creationId xmlns:a16="http://schemas.microsoft.com/office/drawing/2014/main" id="{748CF024-2204-4A3E-B920-C4A175A6B1D8}"/>
            </a:ext>
          </a:extLst>
        </xdr:cNvPr>
        <xdr:cNvCxnSpPr/>
      </xdr:nvCxnSpPr>
      <xdr:spPr>
        <a:xfrm>
          <a:off x="2619375" y="16984345"/>
          <a:ext cx="809625"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103</xdr:row>
      <xdr:rowOff>101600</xdr:rowOff>
    </xdr:from>
    <xdr:to>
      <xdr:col>10</xdr:col>
      <xdr:colOff>165100</xdr:colOff>
      <xdr:row>104</xdr:row>
      <xdr:rowOff>31750</xdr:rowOff>
    </xdr:to>
    <xdr:sp textlink="">
      <xdr:nvSpPr>
        <xdr:cNvPr id="429" name="楕円 428">
          <a:extLst>
            <a:ext uri="{FF2B5EF4-FFF2-40B4-BE49-F238E27FC236}">
              <a16:creationId xmlns:a16="http://schemas.microsoft.com/office/drawing/2014/main" id="{9A093B87-FB23-4BE7-980C-451DC07F15A7}"/>
            </a:ext>
          </a:extLst>
        </xdr:cNvPr>
        <xdr:cNvSpPr/>
      </xdr:nvSpPr>
      <xdr:spPr>
        <a:xfrm>
          <a:off x="1781175" y="1690687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103</xdr:row>
      <xdr:rowOff>152400</xdr:rowOff>
    </xdr:from>
    <xdr:to>
      <xdr:col>15</xdr:col>
      <xdr:colOff>50800</xdr:colOff>
      <xdr:row>104</xdr:row>
      <xdr:rowOff>7620</xdr:rowOff>
    </xdr:to>
    <xdr:cxnSp macro="">
      <xdr:nvCxnSpPr>
        <xdr:cNvPr id="430" name="直線コネクタ 429">
          <a:extLst>
            <a:ext uri="{FF2B5EF4-FFF2-40B4-BE49-F238E27FC236}">
              <a16:creationId xmlns:a16="http://schemas.microsoft.com/office/drawing/2014/main" id="{5A58BEF3-B9A5-4EAF-BB90-A240BCD5EB76}"/>
            </a:ext>
          </a:extLst>
        </xdr:cNvPr>
        <xdr:cNvCxnSpPr/>
      </xdr:nvCxnSpPr>
      <xdr:spPr>
        <a:xfrm>
          <a:off x="1828800" y="16954500"/>
          <a:ext cx="790575" cy="29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103</xdr:row>
      <xdr:rowOff>61595</xdr:rowOff>
    </xdr:from>
    <xdr:to>
      <xdr:col>6</xdr:col>
      <xdr:colOff>38100</xdr:colOff>
      <xdr:row>103</xdr:row>
      <xdr:rowOff>163195</xdr:rowOff>
    </xdr:to>
    <xdr:sp textlink="">
      <xdr:nvSpPr>
        <xdr:cNvPr id="431" name="楕円 430">
          <a:extLst>
            <a:ext uri="{FF2B5EF4-FFF2-40B4-BE49-F238E27FC236}">
              <a16:creationId xmlns:a16="http://schemas.microsoft.com/office/drawing/2014/main" id="{23D70896-2F2B-4167-9BF4-BDF5F0F37D05}"/>
            </a:ext>
          </a:extLst>
        </xdr:cNvPr>
        <xdr:cNvSpPr/>
      </xdr:nvSpPr>
      <xdr:spPr>
        <a:xfrm>
          <a:off x="981075" y="1686687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103</xdr:row>
      <xdr:rowOff>112395</xdr:rowOff>
    </xdr:from>
    <xdr:to>
      <xdr:col>10</xdr:col>
      <xdr:colOff>114300</xdr:colOff>
      <xdr:row>103</xdr:row>
      <xdr:rowOff>152400</xdr:rowOff>
    </xdr:to>
    <xdr:cxnSp macro="">
      <xdr:nvCxnSpPr>
        <xdr:cNvPr id="432" name="直線コネクタ 431">
          <a:extLst>
            <a:ext uri="{FF2B5EF4-FFF2-40B4-BE49-F238E27FC236}">
              <a16:creationId xmlns:a16="http://schemas.microsoft.com/office/drawing/2014/main" id="{24139E7E-E619-439B-9AFB-ECFA8C0D406E}"/>
            </a:ext>
          </a:extLst>
        </xdr:cNvPr>
        <xdr:cNvCxnSpPr/>
      </xdr:nvCxnSpPr>
      <xdr:spPr>
        <a:xfrm>
          <a:off x="1028700" y="16914495"/>
          <a:ext cx="8001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104</xdr:row>
      <xdr:rowOff>169563</xdr:rowOff>
    </xdr:from>
    <xdr:ext cx="405111" cy="259045"/>
    <xdr:sp textlink="">
      <xdr:nvSpPr>
        <xdr:cNvPr id="433" name="n_1aveValue【港湾・漁港】&#10;有形固定資産減価償却率">
          <a:extLst>
            <a:ext uri="{FF2B5EF4-FFF2-40B4-BE49-F238E27FC236}">
              <a16:creationId xmlns:a16="http://schemas.microsoft.com/office/drawing/2014/main" id="{BB516331-8A7E-41DD-A7F8-9580AE3FCC49}"/>
            </a:ext>
          </a:extLst>
        </xdr:cNvPr>
        <xdr:cNvSpPr txBox="1"/>
      </xdr:nvSpPr>
      <xdr:spPr>
        <a:xfrm>
          <a:off x="3239144" y="17143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146702</xdr:rowOff>
    </xdr:from>
    <xdr:ext cx="405111" cy="259045"/>
    <xdr:sp textlink="">
      <xdr:nvSpPr>
        <xdr:cNvPr id="434" name="n_2aveValue【港湾・漁港】&#10;有形固定資産減価償却率">
          <a:extLst>
            <a:ext uri="{FF2B5EF4-FFF2-40B4-BE49-F238E27FC236}">
              <a16:creationId xmlns:a16="http://schemas.microsoft.com/office/drawing/2014/main" id="{0FAB2278-BD64-492D-86F0-77983064E522}"/>
            </a:ext>
          </a:extLst>
        </xdr:cNvPr>
        <xdr:cNvSpPr txBox="1"/>
      </xdr:nvSpPr>
      <xdr:spPr>
        <a:xfrm>
          <a:off x="2439044" y="17117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144797</xdr:rowOff>
    </xdr:from>
    <xdr:ext cx="405111" cy="259045"/>
    <xdr:sp textlink="">
      <xdr:nvSpPr>
        <xdr:cNvPr id="435" name="n_3aveValue【港湾・漁港】&#10;有形固定資産減価償却率">
          <a:extLst>
            <a:ext uri="{FF2B5EF4-FFF2-40B4-BE49-F238E27FC236}">
              <a16:creationId xmlns:a16="http://schemas.microsoft.com/office/drawing/2014/main" id="{84151F6B-59BD-4522-BA0E-31F3F6E302B9}"/>
            </a:ext>
          </a:extLst>
        </xdr:cNvPr>
        <xdr:cNvSpPr txBox="1"/>
      </xdr:nvSpPr>
      <xdr:spPr>
        <a:xfrm>
          <a:off x="1648469" y="17115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652</xdr:rowOff>
    </xdr:from>
    <xdr:ext cx="405111" cy="259045"/>
    <xdr:sp textlink="">
      <xdr:nvSpPr>
        <xdr:cNvPr id="436" name="n_4aveValue【港湾・漁港】&#10;有形固定資産減価償却率">
          <a:extLst>
            <a:ext uri="{FF2B5EF4-FFF2-40B4-BE49-F238E27FC236}">
              <a16:creationId xmlns:a16="http://schemas.microsoft.com/office/drawing/2014/main" id="{75CA43D0-A96B-48A3-88BB-BF90B43C29F8}"/>
            </a:ext>
          </a:extLst>
        </xdr:cNvPr>
        <xdr:cNvSpPr txBox="1"/>
      </xdr:nvSpPr>
      <xdr:spPr>
        <a:xfrm>
          <a:off x="848369" y="16631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102</xdr:row>
      <xdr:rowOff>103522</xdr:rowOff>
    </xdr:from>
    <xdr:ext cx="405111" cy="259045"/>
    <xdr:sp textlink="">
      <xdr:nvSpPr>
        <xdr:cNvPr id="437" name="n_1mainValue【港湾・漁港】&#10;有形固定資産減価償却率">
          <a:extLst>
            <a:ext uri="{FF2B5EF4-FFF2-40B4-BE49-F238E27FC236}">
              <a16:creationId xmlns:a16="http://schemas.microsoft.com/office/drawing/2014/main" id="{E6B3D99D-CAEB-4596-8249-8D1E72C56125}"/>
            </a:ext>
          </a:extLst>
        </xdr:cNvPr>
        <xdr:cNvSpPr txBox="1"/>
      </xdr:nvSpPr>
      <xdr:spPr>
        <a:xfrm>
          <a:off x="3239144" y="16737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74947</xdr:rowOff>
    </xdr:from>
    <xdr:ext cx="405111" cy="259045"/>
    <xdr:sp textlink="">
      <xdr:nvSpPr>
        <xdr:cNvPr id="438" name="n_2mainValue【港湾・漁港】&#10;有形固定資産減価償却率">
          <a:extLst>
            <a:ext uri="{FF2B5EF4-FFF2-40B4-BE49-F238E27FC236}">
              <a16:creationId xmlns:a16="http://schemas.microsoft.com/office/drawing/2014/main" id="{18656F4A-A2A3-4FF3-9AC2-F56443770485}"/>
            </a:ext>
          </a:extLst>
        </xdr:cNvPr>
        <xdr:cNvSpPr txBox="1"/>
      </xdr:nvSpPr>
      <xdr:spPr>
        <a:xfrm>
          <a:off x="2439044" y="16705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48277</xdr:rowOff>
    </xdr:from>
    <xdr:ext cx="405111" cy="259045"/>
    <xdr:sp textlink="">
      <xdr:nvSpPr>
        <xdr:cNvPr id="439" name="n_3mainValue【港湾・漁港】&#10;有形固定資産減価償却率">
          <a:extLst>
            <a:ext uri="{FF2B5EF4-FFF2-40B4-BE49-F238E27FC236}">
              <a16:creationId xmlns:a16="http://schemas.microsoft.com/office/drawing/2014/main" id="{43B1B77D-142B-4375-B08E-C2A68071D58B}"/>
            </a:ext>
          </a:extLst>
        </xdr:cNvPr>
        <xdr:cNvSpPr txBox="1"/>
      </xdr:nvSpPr>
      <xdr:spPr>
        <a:xfrm>
          <a:off x="1648469" y="16675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154322</xdr:rowOff>
    </xdr:from>
    <xdr:ext cx="405111" cy="259045"/>
    <xdr:sp textlink="">
      <xdr:nvSpPr>
        <xdr:cNvPr id="440" name="n_4mainValue【港湾・漁港】&#10;有形固定資産減価償却率">
          <a:extLst>
            <a:ext uri="{FF2B5EF4-FFF2-40B4-BE49-F238E27FC236}">
              <a16:creationId xmlns:a16="http://schemas.microsoft.com/office/drawing/2014/main" id="{C2BD877C-D0D5-4343-8389-6687A60E0CBC}"/>
            </a:ext>
          </a:extLst>
        </xdr:cNvPr>
        <xdr:cNvSpPr txBox="1"/>
      </xdr:nvSpPr>
      <xdr:spPr>
        <a:xfrm>
          <a:off x="848369" y="16956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textlink="">
      <xdr:nvSpPr>
        <xdr:cNvPr id="441" name="正方形/長方形 440">
          <a:extLst>
            <a:ext uri="{FF2B5EF4-FFF2-40B4-BE49-F238E27FC236}">
              <a16:creationId xmlns:a16="http://schemas.microsoft.com/office/drawing/2014/main" id="{8C38ECCE-43BD-4CF2-B842-9BDF31B841FE}"/>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textlink="">
      <xdr:nvSpPr>
        <xdr:cNvPr id="442" name="正方形/長方形 441">
          <a:extLst>
            <a:ext uri="{FF2B5EF4-FFF2-40B4-BE49-F238E27FC236}">
              <a16:creationId xmlns:a16="http://schemas.microsoft.com/office/drawing/2014/main" id="{A76C2086-597C-4BF4-A3B9-1F96B54C81EA}"/>
            </a:ext>
          </a:extLst>
        </xdr:cNvPr>
        <xdr:cNvSpPr/>
      </xdr:nvSpPr>
      <xdr:spPr>
        <a:xfrm>
          <a:off x="6067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textlink="">
      <xdr:nvSpPr>
        <xdr:cNvPr id="443" name="正方形/長方形 442">
          <a:extLst>
            <a:ext uri="{FF2B5EF4-FFF2-40B4-BE49-F238E27FC236}">
              <a16:creationId xmlns:a16="http://schemas.microsoft.com/office/drawing/2014/main" id="{541CDCF5-4A0C-46AD-A0FA-644FF2D7009E}"/>
            </a:ext>
          </a:extLst>
        </xdr:cNvPr>
        <xdr:cNvSpPr/>
      </xdr:nvSpPr>
      <xdr:spPr>
        <a:xfrm>
          <a:off x="6067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textlink="">
      <xdr:nvSpPr>
        <xdr:cNvPr id="444" name="正方形/長方形 443">
          <a:extLst>
            <a:ext uri="{FF2B5EF4-FFF2-40B4-BE49-F238E27FC236}">
              <a16:creationId xmlns:a16="http://schemas.microsoft.com/office/drawing/2014/main" id="{551D4C2A-EF11-4050-A3D1-0FDFF4D58273}"/>
            </a:ext>
          </a:extLst>
        </xdr:cNvPr>
        <xdr:cNvSpPr/>
      </xdr:nvSpPr>
      <xdr:spPr>
        <a:xfrm>
          <a:off x="698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textlink="">
      <xdr:nvSpPr>
        <xdr:cNvPr id="445" name="正方形/長方形 444">
          <a:extLst>
            <a:ext uri="{FF2B5EF4-FFF2-40B4-BE49-F238E27FC236}">
              <a16:creationId xmlns:a16="http://schemas.microsoft.com/office/drawing/2014/main" id="{561249D6-BA8E-4A10-B469-0A7A6EDAFC15}"/>
            </a:ext>
          </a:extLst>
        </xdr:cNvPr>
        <xdr:cNvSpPr/>
      </xdr:nvSpPr>
      <xdr:spPr>
        <a:xfrm>
          <a:off x="698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textlink="">
      <xdr:nvSpPr>
        <xdr:cNvPr id="446" name="正方形/長方形 445">
          <a:extLst>
            <a:ext uri="{FF2B5EF4-FFF2-40B4-BE49-F238E27FC236}">
              <a16:creationId xmlns:a16="http://schemas.microsoft.com/office/drawing/2014/main" id="{28ECD51A-B4F3-4127-BF5C-C13BED6C0196}"/>
            </a:ext>
          </a:extLst>
        </xdr:cNvPr>
        <xdr:cNvSpPr/>
      </xdr:nvSpPr>
      <xdr:spPr>
        <a:xfrm>
          <a:off x="8010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96</xdr:row>
      <xdr:rowOff>25400</xdr:rowOff>
    </xdr:from>
    <xdr:to>
      <xdr:col>54</xdr:col>
      <xdr:colOff>127000</xdr:colOff>
      <xdr:row>97</xdr:row>
      <xdr:rowOff>107950</xdr:rowOff>
    </xdr:to>
    <xdr:sp textlink="">
      <xdr:nvSpPr>
        <xdr:cNvPr id="447" name="正方形/長方形 446">
          <a:extLst>
            <a:ext uri="{FF2B5EF4-FFF2-40B4-BE49-F238E27FC236}">
              <a16:creationId xmlns:a16="http://schemas.microsoft.com/office/drawing/2014/main" id="{839A44FE-6280-45F9-A8E0-CAFD760AE94C}"/>
            </a:ext>
          </a:extLst>
        </xdr:cNvPr>
        <xdr:cNvSpPr/>
      </xdr:nvSpPr>
      <xdr:spPr>
        <a:xfrm>
          <a:off x="8010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textlink="">
      <xdr:nvSpPr>
        <xdr:cNvPr id="448" name="正方形/長方形 447">
          <a:extLst>
            <a:ext uri="{FF2B5EF4-FFF2-40B4-BE49-F238E27FC236}">
              <a16:creationId xmlns:a16="http://schemas.microsoft.com/office/drawing/2014/main" id="{1CBC96B2-B45B-4AA9-852C-111E783A5523}"/>
            </a:ext>
          </a:extLst>
        </xdr:cNvPr>
        <xdr:cNvSpPr/>
      </xdr:nvSpPr>
      <xdr:spPr>
        <a:xfrm>
          <a:off x="59531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textlink="">
      <xdr:nvSpPr>
        <xdr:cNvPr id="449" name="テキスト ボックス 448">
          <a:extLst>
            <a:ext uri="{FF2B5EF4-FFF2-40B4-BE49-F238E27FC236}">
              <a16:creationId xmlns:a16="http://schemas.microsoft.com/office/drawing/2014/main" id="{957C63BD-C84F-441B-B5E6-6211A230C826}"/>
            </a:ext>
          </a:extLst>
        </xdr:cNvPr>
        <xdr:cNvSpPr txBox="1"/>
      </xdr:nvSpPr>
      <xdr:spPr>
        <a:xfrm>
          <a:off x="5915025"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50" name="直線コネクタ 449">
          <a:extLst>
            <a:ext uri="{FF2B5EF4-FFF2-40B4-BE49-F238E27FC236}">
              <a16:creationId xmlns:a16="http://schemas.microsoft.com/office/drawing/2014/main" id="{C769DDFD-D62C-460E-A0C2-DC6806925444}"/>
            </a:ext>
          </a:extLst>
        </xdr:cNvPr>
        <xdr:cNvCxnSpPr/>
      </xdr:nvCxnSpPr>
      <xdr:spPr>
        <a:xfrm>
          <a:off x="5953125" y="18192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51" name="直線コネクタ 450">
          <a:extLst>
            <a:ext uri="{FF2B5EF4-FFF2-40B4-BE49-F238E27FC236}">
              <a16:creationId xmlns:a16="http://schemas.microsoft.com/office/drawing/2014/main" id="{5E79EA35-18D3-477B-925B-16EFB796F68D}"/>
            </a:ext>
          </a:extLst>
        </xdr:cNvPr>
        <xdr:cNvCxnSpPr/>
      </xdr:nvCxnSpPr>
      <xdr:spPr>
        <a:xfrm>
          <a:off x="5953125" y="17811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108</xdr:row>
      <xdr:rowOff>10177</xdr:rowOff>
    </xdr:from>
    <xdr:ext cx="248786" cy="259045"/>
    <xdr:sp textlink="">
      <xdr:nvSpPr>
        <xdr:cNvPr id="452" name="テキスト ボックス 451">
          <a:extLst>
            <a:ext uri="{FF2B5EF4-FFF2-40B4-BE49-F238E27FC236}">
              <a16:creationId xmlns:a16="http://schemas.microsoft.com/office/drawing/2014/main" id="{84DE899D-ABC9-4881-B807-6A73A4125886}"/>
            </a:ext>
          </a:extLst>
        </xdr:cNvPr>
        <xdr:cNvSpPr txBox="1"/>
      </xdr:nvSpPr>
      <xdr:spPr>
        <a:xfrm>
          <a:off x="5723389" y="1766635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53" name="直線コネクタ 452">
          <a:extLst>
            <a:ext uri="{FF2B5EF4-FFF2-40B4-BE49-F238E27FC236}">
              <a16:creationId xmlns:a16="http://schemas.microsoft.com/office/drawing/2014/main" id="{E3031818-09E7-46F6-AD66-9B07C5A91B52}"/>
            </a:ext>
          </a:extLst>
        </xdr:cNvPr>
        <xdr:cNvCxnSpPr/>
      </xdr:nvCxnSpPr>
      <xdr:spPr>
        <a:xfrm>
          <a:off x="5953125" y="17430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105</xdr:row>
      <xdr:rowOff>143527</xdr:rowOff>
    </xdr:from>
    <xdr:ext cx="685572" cy="259045"/>
    <xdr:sp textlink="">
      <xdr:nvSpPr>
        <xdr:cNvPr id="454" name="テキスト ボックス 453">
          <a:extLst>
            <a:ext uri="{FF2B5EF4-FFF2-40B4-BE49-F238E27FC236}">
              <a16:creationId xmlns:a16="http://schemas.microsoft.com/office/drawing/2014/main" id="{B48A6B1B-2A89-4EC0-AB76-2B703F5366A9}"/>
            </a:ext>
          </a:extLst>
        </xdr:cNvPr>
        <xdr:cNvSpPr txBox="1"/>
      </xdr:nvSpPr>
      <xdr:spPr>
        <a:xfrm>
          <a:off x="5324703" y="1728535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5" name="直線コネクタ 454">
          <a:extLst>
            <a:ext uri="{FF2B5EF4-FFF2-40B4-BE49-F238E27FC236}">
              <a16:creationId xmlns:a16="http://schemas.microsoft.com/office/drawing/2014/main" id="{402FFBC7-E40A-47E6-AE4C-F7E7BE9920C5}"/>
            </a:ext>
          </a:extLst>
        </xdr:cNvPr>
        <xdr:cNvCxnSpPr/>
      </xdr:nvCxnSpPr>
      <xdr:spPr>
        <a:xfrm>
          <a:off x="5953125" y="17049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103</xdr:row>
      <xdr:rowOff>105427</xdr:rowOff>
    </xdr:from>
    <xdr:ext cx="685572" cy="259045"/>
    <xdr:sp textlink="">
      <xdr:nvSpPr>
        <xdr:cNvPr id="456" name="テキスト ボックス 455">
          <a:extLst>
            <a:ext uri="{FF2B5EF4-FFF2-40B4-BE49-F238E27FC236}">
              <a16:creationId xmlns:a16="http://schemas.microsoft.com/office/drawing/2014/main" id="{493BC117-6B27-435D-9E73-AB8C95E619AF}"/>
            </a:ext>
          </a:extLst>
        </xdr:cNvPr>
        <xdr:cNvSpPr txBox="1"/>
      </xdr:nvSpPr>
      <xdr:spPr>
        <a:xfrm>
          <a:off x="5324703" y="1690435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7" name="直線コネクタ 456">
          <a:extLst>
            <a:ext uri="{FF2B5EF4-FFF2-40B4-BE49-F238E27FC236}">
              <a16:creationId xmlns:a16="http://schemas.microsoft.com/office/drawing/2014/main" id="{A8BA21C9-2340-4D0E-BA2C-B8853606E010}"/>
            </a:ext>
          </a:extLst>
        </xdr:cNvPr>
        <xdr:cNvCxnSpPr/>
      </xdr:nvCxnSpPr>
      <xdr:spPr>
        <a:xfrm>
          <a:off x="5953125" y="16668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101</xdr:row>
      <xdr:rowOff>67327</xdr:rowOff>
    </xdr:from>
    <xdr:ext cx="685572" cy="259045"/>
    <xdr:sp textlink="">
      <xdr:nvSpPr>
        <xdr:cNvPr id="458" name="テキスト ボックス 457">
          <a:extLst>
            <a:ext uri="{FF2B5EF4-FFF2-40B4-BE49-F238E27FC236}">
              <a16:creationId xmlns:a16="http://schemas.microsoft.com/office/drawing/2014/main" id="{28EDBD54-C996-4F8B-965B-CBF3F65D85F9}"/>
            </a:ext>
          </a:extLst>
        </xdr:cNvPr>
        <xdr:cNvSpPr txBox="1"/>
      </xdr:nvSpPr>
      <xdr:spPr>
        <a:xfrm>
          <a:off x="5324703" y="1652335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9" name="直線コネクタ 458">
          <a:extLst>
            <a:ext uri="{FF2B5EF4-FFF2-40B4-BE49-F238E27FC236}">
              <a16:creationId xmlns:a16="http://schemas.microsoft.com/office/drawing/2014/main" id="{639D01C3-9BA8-4FC2-968F-1FAA0CA4B522}"/>
            </a:ext>
          </a:extLst>
        </xdr:cNvPr>
        <xdr:cNvCxnSpPr/>
      </xdr:nvCxnSpPr>
      <xdr:spPr>
        <a:xfrm>
          <a:off x="5953125" y="16287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99</xdr:row>
      <xdr:rowOff>29227</xdr:rowOff>
    </xdr:from>
    <xdr:ext cx="685572" cy="259045"/>
    <xdr:sp textlink="">
      <xdr:nvSpPr>
        <xdr:cNvPr id="460" name="テキスト ボックス 459">
          <a:extLst>
            <a:ext uri="{FF2B5EF4-FFF2-40B4-BE49-F238E27FC236}">
              <a16:creationId xmlns:a16="http://schemas.microsoft.com/office/drawing/2014/main" id="{92629623-D07D-4B5F-885B-6DAAF575F614}"/>
            </a:ext>
          </a:extLst>
        </xdr:cNvPr>
        <xdr:cNvSpPr txBox="1"/>
      </xdr:nvSpPr>
      <xdr:spPr>
        <a:xfrm>
          <a:off x="5324703" y="1614235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61" name="直線コネクタ 460">
          <a:extLst>
            <a:ext uri="{FF2B5EF4-FFF2-40B4-BE49-F238E27FC236}">
              <a16:creationId xmlns:a16="http://schemas.microsoft.com/office/drawing/2014/main" id="{7AA1D4F9-4C32-499D-B501-0B9A0F15FD7F}"/>
            </a:ext>
          </a:extLst>
        </xdr:cNvPr>
        <xdr:cNvCxnSpPr/>
      </xdr:nvCxnSpPr>
      <xdr:spPr>
        <a:xfrm>
          <a:off x="5953125" y="15906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96</xdr:row>
      <xdr:rowOff>162577</xdr:rowOff>
    </xdr:from>
    <xdr:ext cx="685572" cy="259045"/>
    <xdr:sp textlink="">
      <xdr:nvSpPr>
        <xdr:cNvPr id="462" name="テキスト ボックス 461">
          <a:extLst>
            <a:ext uri="{FF2B5EF4-FFF2-40B4-BE49-F238E27FC236}">
              <a16:creationId xmlns:a16="http://schemas.microsoft.com/office/drawing/2014/main" id="{6163C587-FB8A-44B6-AFFB-A90C9BBE8605}"/>
            </a:ext>
          </a:extLst>
        </xdr:cNvPr>
        <xdr:cNvSpPr txBox="1"/>
      </xdr:nvSpPr>
      <xdr:spPr>
        <a:xfrm>
          <a:off x="5324703" y="1576135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textlink="">
      <xdr:nvSpPr>
        <xdr:cNvPr id="463" name="【港湾・漁港】&#10;一人当たり有形固定資産（償却資産）額グラフ枠">
          <a:extLst>
            <a:ext uri="{FF2B5EF4-FFF2-40B4-BE49-F238E27FC236}">
              <a16:creationId xmlns:a16="http://schemas.microsoft.com/office/drawing/2014/main" id="{7D6E9463-3AA7-48FC-934D-03ECC1E1E27A}"/>
            </a:ext>
          </a:extLst>
        </xdr:cNvPr>
        <xdr:cNvSpPr/>
      </xdr:nvSpPr>
      <xdr:spPr>
        <a:xfrm>
          <a:off x="59531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162748</xdr:rowOff>
    </xdr:from>
    <xdr:to>
      <xdr:col>54</xdr:col>
      <xdr:colOff>189865</xdr:colOff>
      <xdr:row>108</xdr:row>
      <xdr:rowOff>89027</xdr:rowOff>
    </xdr:to>
    <xdr:cxnSp macro="">
      <xdr:nvCxnSpPr>
        <xdr:cNvPr id="464" name="直線コネクタ 463">
          <a:extLst>
            <a:ext uri="{FF2B5EF4-FFF2-40B4-BE49-F238E27FC236}">
              <a16:creationId xmlns:a16="http://schemas.microsoft.com/office/drawing/2014/main" id="{0D6BB6B8-4745-4BDD-B11E-A8FB59E3F158}"/>
            </a:ext>
          </a:extLst>
        </xdr:cNvPr>
        <xdr:cNvCxnSpPr/>
      </xdr:nvCxnSpPr>
      <xdr:spPr>
        <a:xfrm flipV="1">
          <a:off x="9429115" y="16447323"/>
          <a:ext cx="0" cy="12978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92854</xdr:rowOff>
    </xdr:from>
    <xdr:ext cx="599010" cy="259045"/>
    <xdr:sp textlink="">
      <xdr:nvSpPr>
        <xdr:cNvPr id="465" name="【港湾・漁港】&#10;一人当たり有形固定資産（償却資産）額最小値テキスト">
          <a:extLst>
            <a:ext uri="{FF2B5EF4-FFF2-40B4-BE49-F238E27FC236}">
              <a16:creationId xmlns:a16="http://schemas.microsoft.com/office/drawing/2014/main" id="{6AC4509A-89AF-4DF3-AD9D-9040682EEE70}"/>
            </a:ext>
          </a:extLst>
        </xdr:cNvPr>
        <xdr:cNvSpPr txBox="1"/>
      </xdr:nvSpPr>
      <xdr:spPr>
        <a:xfrm>
          <a:off x="9467850" y="177522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166,335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89027</xdr:rowOff>
    </xdr:from>
    <xdr:to>
      <xdr:col>55</xdr:col>
      <xdr:colOff>88900</xdr:colOff>
      <xdr:row>108</xdr:row>
      <xdr:rowOff>89027</xdr:rowOff>
    </xdr:to>
    <xdr:cxnSp macro="">
      <xdr:nvCxnSpPr>
        <xdr:cNvPr id="466" name="直線コネクタ 465">
          <a:extLst>
            <a:ext uri="{FF2B5EF4-FFF2-40B4-BE49-F238E27FC236}">
              <a16:creationId xmlns:a16="http://schemas.microsoft.com/office/drawing/2014/main" id="{FBB64B17-6CEE-4C6A-9E50-41C6DEE87960}"/>
            </a:ext>
          </a:extLst>
        </xdr:cNvPr>
        <xdr:cNvCxnSpPr/>
      </xdr:nvCxnSpPr>
      <xdr:spPr>
        <a:xfrm>
          <a:off x="9363075" y="17745202"/>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109425</xdr:rowOff>
    </xdr:from>
    <xdr:ext cx="690189" cy="259045"/>
    <xdr:sp textlink="">
      <xdr:nvSpPr>
        <xdr:cNvPr id="467" name="【港湾・漁港】&#10;一人当たり有形固定資産（償却資産）額最大値テキスト">
          <a:extLst>
            <a:ext uri="{FF2B5EF4-FFF2-40B4-BE49-F238E27FC236}">
              <a16:creationId xmlns:a16="http://schemas.microsoft.com/office/drawing/2014/main" id="{6C0F04CF-E49E-4B6B-990A-A133FB9B9F6F}"/>
            </a:ext>
          </a:extLst>
        </xdr:cNvPr>
        <xdr:cNvSpPr txBox="1"/>
      </xdr:nvSpPr>
      <xdr:spPr>
        <a:xfrm>
          <a:off x="9467850" y="1622255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3,572,840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162748</xdr:rowOff>
    </xdr:from>
    <xdr:to>
      <xdr:col>55</xdr:col>
      <xdr:colOff>88900</xdr:colOff>
      <xdr:row>100</xdr:row>
      <xdr:rowOff>162748</xdr:rowOff>
    </xdr:to>
    <xdr:cxnSp macro="">
      <xdr:nvCxnSpPr>
        <xdr:cNvPr id="468" name="直線コネクタ 467">
          <a:extLst>
            <a:ext uri="{FF2B5EF4-FFF2-40B4-BE49-F238E27FC236}">
              <a16:creationId xmlns:a16="http://schemas.microsoft.com/office/drawing/2014/main" id="{781B7760-9D7A-491A-8F7B-63FE2D6F123B}"/>
            </a:ext>
          </a:extLst>
        </xdr:cNvPr>
        <xdr:cNvCxnSpPr/>
      </xdr:nvCxnSpPr>
      <xdr:spPr>
        <a:xfrm>
          <a:off x="9363075" y="16447323"/>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141034</xdr:rowOff>
    </xdr:from>
    <xdr:ext cx="690189" cy="259045"/>
    <xdr:sp textlink="">
      <xdr:nvSpPr>
        <xdr:cNvPr id="469" name="【港湾・漁港】&#10;一人当たり有形固定資産（償却資産）額平均値テキスト">
          <a:extLst>
            <a:ext uri="{FF2B5EF4-FFF2-40B4-BE49-F238E27FC236}">
              <a16:creationId xmlns:a16="http://schemas.microsoft.com/office/drawing/2014/main" id="{A16F81C5-A14E-440C-9CFB-23F97AE89F4D}"/>
            </a:ext>
          </a:extLst>
        </xdr:cNvPr>
        <xdr:cNvSpPr txBox="1"/>
      </xdr:nvSpPr>
      <xdr:spPr>
        <a:xfrm>
          <a:off x="9467850" y="17289209"/>
          <a:ext cx="69018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1,189,878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162607</xdr:rowOff>
    </xdr:from>
    <xdr:to>
      <xdr:col>55</xdr:col>
      <xdr:colOff>50800</xdr:colOff>
      <xdr:row>106</xdr:row>
      <xdr:rowOff>92757</xdr:rowOff>
    </xdr:to>
    <xdr:sp textlink="">
      <xdr:nvSpPr>
        <xdr:cNvPr id="470" name="フローチャート: 判断 469">
          <a:extLst>
            <a:ext uri="{FF2B5EF4-FFF2-40B4-BE49-F238E27FC236}">
              <a16:creationId xmlns:a16="http://schemas.microsoft.com/office/drawing/2014/main" id="{BA239338-191F-46F9-9C6D-B0CC3E7D33C1}"/>
            </a:ext>
          </a:extLst>
        </xdr:cNvPr>
        <xdr:cNvSpPr/>
      </xdr:nvSpPr>
      <xdr:spPr>
        <a:xfrm>
          <a:off x="9401175" y="17304432"/>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7170</xdr:rowOff>
    </xdr:from>
    <xdr:to>
      <xdr:col>50</xdr:col>
      <xdr:colOff>165100</xdr:colOff>
      <xdr:row>106</xdr:row>
      <xdr:rowOff>108770</xdr:rowOff>
    </xdr:to>
    <xdr:sp textlink="">
      <xdr:nvSpPr>
        <xdr:cNvPr id="471" name="フローチャート: 判断 470">
          <a:extLst>
            <a:ext uri="{FF2B5EF4-FFF2-40B4-BE49-F238E27FC236}">
              <a16:creationId xmlns:a16="http://schemas.microsoft.com/office/drawing/2014/main" id="{460B85AC-5876-4440-AE92-E3755A44619A}"/>
            </a:ext>
          </a:extLst>
        </xdr:cNvPr>
        <xdr:cNvSpPr/>
      </xdr:nvSpPr>
      <xdr:spPr>
        <a:xfrm>
          <a:off x="8639175" y="1732679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19064</xdr:rowOff>
    </xdr:from>
    <xdr:to>
      <xdr:col>46</xdr:col>
      <xdr:colOff>38100</xdr:colOff>
      <xdr:row>106</xdr:row>
      <xdr:rowOff>120664</xdr:rowOff>
    </xdr:to>
    <xdr:sp textlink="">
      <xdr:nvSpPr>
        <xdr:cNvPr id="472" name="フローチャート: 判断 471">
          <a:extLst>
            <a:ext uri="{FF2B5EF4-FFF2-40B4-BE49-F238E27FC236}">
              <a16:creationId xmlns:a16="http://schemas.microsoft.com/office/drawing/2014/main" id="{B4373CB6-4C5D-47A9-BF5F-2BB35DC5BAAC}"/>
            </a:ext>
          </a:extLst>
        </xdr:cNvPr>
        <xdr:cNvSpPr/>
      </xdr:nvSpPr>
      <xdr:spPr>
        <a:xfrm>
          <a:off x="7839075" y="17335514"/>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103037</xdr:rowOff>
    </xdr:from>
    <xdr:to>
      <xdr:col>41</xdr:col>
      <xdr:colOff>101600</xdr:colOff>
      <xdr:row>106</xdr:row>
      <xdr:rowOff>33187</xdr:rowOff>
    </xdr:to>
    <xdr:sp textlink="">
      <xdr:nvSpPr>
        <xdr:cNvPr id="473" name="フローチャート: 判断 472">
          <a:extLst>
            <a:ext uri="{FF2B5EF4-FFF2-40B4-BE49-F238E27FC236}">
              <a16:creationId xmlns:a16="http://schemas.microsoft.com/office/drawing/2014/main" id="{D73FA8A9-058A-4CB4-B2A0-16ECBF2FA11C}"/>
            </a:ext>
          </a:extLst>
        </xdr:cNvPr>
        <xdr:cNvSpPr/>
      </xdr:nvSpPr>
      <xdr:spPr>
        <a:xfrm>
          <a:off x="7029450" y="17251212"/>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138494</xdr:rowOff>
    </xdr:from>
    <xdr:to>
      <xdr:col>36</xdr:col>
      <xdr:colOff>165100</xdr:colOff>
      <xdr:row>107</xdr:row>
      <xdr:rowOff>68644</xdr:rowOff>
    </xdr:to>
    <xdr:sp textlink="">
      <xdr:nvSpPr>
        <xdr:cNvPr id="474" name="フローチャート: 判断 473">
          <a:extLst>
            <a:ext uri="{FF2B5EF4-FFF2-40B4-BE49-F238E27FC236}">
              <a16:creationId xmlns:a16="http://schemas.microsoft.com/office/drawing/2014/main" id="{E9A75C10-ABA4-4661-AD40-711F48A31876}"/>
            </a:ext>
          </a:extLst>
        </xdr:cNvPr>
        <xdr:cNvSpPr/>
      </xdr:nvSpPr>
      <xdr:spPr>
        <a:xfrm>
          <a:off x="6238875" y="1745811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textlink="">
      <xdr:nvSpPr>
        <xdr:cNvPr id="475" name="テキスト ボックス 474">
          <a:extLst>
            <a:ext uri="{FF2B5EF4-FFF2-40B4-BE49-F238E27FC236}">
              <a16:creationId xmlns:a16="http://schemas.microsoft.com/office/drawing/2014/main" id="{165E39EA-00B4-48EE-95EF-E71CCC2AA8C1}"/>
            </a:ext>
          </a:extLst>
        </xdr:cNvPr>
        <xdr:cNvSpPr txBox="1"/>
      </xdr:nvSpPr>
      <xdr:spPr>
        <a:xfrm>
          <a:off x="925830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textlink="">
      <xdr:nvSpPr>
        <xdr:cNvPr id="476" name="テキスト ボックス 475">
          <a:extLst>
            <a:ext uri="{FF2B5EF4-FFF2-40B4-BE49-F238E27FC236}">
              <a16:creationId xmlns:a16="http://schemas.microsoft.com/office/drawing/2014/main" id="{DF98064D-D412-4F74-BA9D-368CF1886534}"/>
            </a:ext>
          </a:extLst>
        </xdr:cNvPr>
        <xdr:cNvSpPr txBox="1"/>
      </xdr:nvSpPr>
      <xdr:spPr>
        <a:xfrm>
          <a:off x="8515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textlink="">
      <xdr:nvSpPr>
        <xdr:cNvPr id="477" name="テキスト ボックス 476">
          <a:extLst>
            <a:ext uri="{FF2B5EF4-FFF2-40B4-BE49-F238E27FC236}">
              <a16:creationId xmlns:a16="http://schemas.microsoft.com/office/drawing/2014/main" id="{46BA2312-635C-4665-A558-3FAA8E35DCE1}"/>
            </a:ext>
          </a:extLst>
        </xdr:cNvPr>
        <xdr:cNvSpPr txBox="1"/>
      </xdr:nvSpPr>
      <xdr:spPr>
        <a:xfrm>
          <a:off x="7715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textlink="">
      <xdr:nvSpPr>
        <xdr:cNvPr id="478" name="テキスト ボックス 477">
          <a:extLst>
            <a:ext uri="{FF2B5EF4-FFF2-40B4-BE49-F238E27FC236}">
              <a16:creationId xmlns:a16="http://schemas.microsoft.com/office/drawing/2014/main" id="{DCF2335B-0EDF-45DE-BCD7-6B03D68A691B}"/>
            </a:ext>
          </a:extLst>
        </xdr:cNvPr>
        <xdr:cNvSpPr txBox="1"/>
      </xdr:nvSpPr>
      <xdr:spPr>
        <a:xfrm>
          <a:off x="690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textlink="">
      <xdr:nvSpPr>
        <xdr:cNvPr id="479" name="テキスト ボックス 478">
          <a:extLst>
            <a:ext uri="{FF2B5EF4-FFF2-40B4-BE49-F238E27FC236}">
              <a16:creationId xmlns:a16="http://schemas.microsoft.com/office/drawing/2014/main" id="{6714EF8C-634B-4D6B-B91F-623FF04CD962}"/>
            </a:ext>
          </a:extLst>
        </xdr:cNvPr>
        <xdr:cNvSpPr txBox="1"/>
      </xdr:nvSpPr>
      <xdr:spPr>
        <a:xfrm>
          <a:off x="6115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100</xdr:row>
      <xdr:rowOff>111948</xdr:rowOff>
    </xdr:from>
    <xdr:to>
      <xdr:col>55</xdr:col>
      <xdr:colOff>50800</xdr:colOff>
      <xdr:row>101</xdr:row>
      <xdr:rowOff>42098</xdr:rowOff>
    </xdr:to>
    <xdr:sp textlink="">
      <xdr:nvSpPr>
        <xdr:cNvPr id="480" name="楕円 479">
          <a:extLst>
            <a:ext uri="{FF2B5EF4-FFF2-40B4-BE49-F238E27FC236}">
              <a16:creationId xmlns:a16="http://schemas.microsoft.com/office/drawing/2014/main" id="{64600DC6-CED7-481C-927F-F8B26759EB3B}"/>
            </a:ext>
          </a:extLst>
        </xdr:cNvPr>
        <xdr:cNvSpPr/>
      </xdr:nvSpPr>
      <xdr:spPr>
        <a:xfrm>
          <a:off x="9401175" y="16399698"/>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100</xdr:row>
      <xdr:rowOff>64975</xdr:rowOff>
    </xdr:from>
    <xdr:ext cx="690189" cy="259045"/>
    <xdr:sp textlink="">
      <xdr:nvSpPr>
        <xdr:cNvPr id="481" name="【港湾・漁港】&#10;一人当たり有形固定資産（償却資産）額該当値テキスト">
          <a:extLst>
            <a:ext uri="{FF2B5EF4-FFF2-40B4-BE49-F238E27FC236}">
              <a16:creationId xmlns:a16="http://schemas.microsoft.com/office/drawing/2014/main" id="{1A442A54-270E-476F-9FBB-40AFC71CE52C}"/>
            </a:ext>
          </a:extLst>
        </xdr:cNvPr>
        <xdr:cNvSpPr txBox="1"/>
      </xdr:nvSpPr>
      <xdr:spPr>
        <a:xfrm>
          <a:off x="9467850" y="1635590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3,572,840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100</xdr:row>
      <xdr:rowOff>152386</xdr:rowOff>
    </xdr:from>
    <xdr:to>
      <xdr:col>50</xdr:col>
      <xdr:colOff>165100</xdr:colOff>
      <xdr:row>101</xdr:row>
      <xdr:rowOff>82536</xdr:rowOff>
    </xdr:to>
    <xdr:sp textlink="">
      <xdr:nvSpPr>
        <xdr:cNvPr id="482" name="楕円 481">
          <a:extLst>
            <a:ext uri="{FF2B5EF4-FFF2-40B4-BE49-F238E27FC236}">
              <a16:creationId xmlns:a16="http://schemas.microsoft.com/office/drawing/2014/main" id="{AA682296-1CB8-445B-BBD5-0DE7959C5C12}"/>
            </a:ext>
          </a:extLst>
        </xdr:cNvPr>
        <xdr:cNvSpPr/>
      </xdr:nvSpPr>
      <xdr:spPr>
        <a:xfrm>
          <a:off x="8639175" y="16440136"/>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100</xdr:row>
      <xdr:rowOff>162748</xdr:rowOff>
    </xdr:from>
    <xdr:to>
      <xdr:col>55</xdr:col>
      <xdr:colOff>0</xdr:colOff>
      <xdr:row>101</xdr:row>
      <xdr:rowOff>31736</xdr:rowOff>
    </xdr:to>
    <xdr:cxnSp macro="">
      <xdr:nvCxnSpPr>
        <xdr:cNvPr id="483" name="直線コネクタ 482">
          <a:extLst>
            <a:ext uri="{FF2B5EF4-FFF2-40B4-BE49-F238E27FC236}">
              <a16:creationId xmlns:a16="http://schemas.microsoft.com/office/drawing/2014/main" id="{B577D784-C25F-4ACF-BC6A-470120CBCCA9}"/>
            </a:ext>
          </a:extLst>
        </xdr:cNvPr>
        <xdr:cNvCxnSpPr/>
      </xdr:nvCxnSpPr>
      <xdr:spPr>
        <a:xfrm flipV="1">
          <a:off x="8686800" y="16447323"/>
          <a:ext cx="742950" cy="404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101</xdr:row>
      <xdr:rowOff>14661</xdr:rowOff>
    </xdr:from>
    <xdr:to>
      <xdr:col>46</xdr:col>
      <xdr:colOff>38100</xdr:colOff>
      <xdr:row>101</xdr:row>
      <xdr:rowOff>116261</xdr:rowOff>
    </xdr:to>
    <xdr:sp textlink="">
      <xdr:nvSpPr>
        <xdr:cNvPr id="484" name="楕円 483">
          <a:extLst>
            <a:ext uri="{FF2B5EF4-FFF2-40B4-BE49-F238E27FC236}">
              <a16:creationId xmlns:a16="http://schemas.microsoft.com/office/drawing/2014/main" id="{C8B1D0B7-A539-4DC5-9F5E-E827A6B23925}"/>
            </a:ext>
          </a:extLst>
        </xdr:cNvPr>
        <xdr:cNvSpPr/>
      </xdr:nvSpPr>
      <xdr:spPr>
        <a:xfrm>
          <a:off x="7839075" y="1647068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101</xdr:row>
      <xdr:rowOff>31736</xdr:rowOff>
    </xdr:from>
    <xdr:to>
      <xdr:col>50</xdr:col>
      <xdr:colOff>114300</xdr:colOff>
      <xdr:row>101</xdr:row>
      <xdr:rowOff>65461</xdr:rowOff>
    </xdr:to>
    <xdr:cxnSp macro="">
      <xdr:nvCxnSpPr>
        <xdr:cNvPr id="485" name="直線コネクタ 484">
          <a:extLst>
            <a:ext uri="{FF2B5EF4-FFF2-40B4-BE49-F238E27FC236}">
              <a16:creationId xmlns:a16="http://schemas.microsoft.com/office/drawing/2014/main" id="{484B4ED3-30CD-4FD6-A927-F463339A5968}"/>
            </a:ext>
          </a:extLst>
        </xdr:cNvPr>
        <xdr:cNvCxnSpPr/>
      </xdr:nvCxnSpPr>
      <xdr:spPr>
        <a:xfrm flipV="1">
          <a:off x="7886700" y="16487761"/>
          <a:ext cx="800100" cy="400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101</xdr:row>
      <xdr:rowOff>78463</xdr:rowOff>
    </xdr:from>
    <xdr:to>
      <xdr:col>41</xdr:col>
      <xdr:colOff>101600</xdr:colOff>
      <xdr:row>102</xdr:row>
      <xdr:rowOff>8613</xdr:rowOff>
    </xdr:to>
    <xdr:sp textlink="">
      <xdr:nvSpPr>
        <xdr:cNvPr id="486" name="楕円 485">
          <a:extLst>
            <a:ext uri="{FF2B5EF4-FFF2-40B4-BE49-F238E27FC236}">
              <a16:creationId xmlns:a16="http://schemas.microsoft.com/office/drawing/2014/main" id="{112E93EE-A6BC-4A8D-A931-978812D0D7D0}"/>
            </a:ext>
          </a:extLst>
        </xdr:cNvPr>
        <xdr:cNvSpPr/>
      </xdr:nvSpPr>
      <xdr:spPr>
        <a:xfrm>
          <a:off x="7029450" y="16537663"/>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101</xdr:row>
      <xdr:rowOff>65461</xdr:rowOff>
    </xdr:from>
    <xdr:to>
      <xdr:col>45</xdr:col>
      <xdr:colOff>177800</xdr:colOff>
      <xdr:row>101</xdr:row>
      <xdr:rowOff>129263</xdr:rowOff>
    </xdr:to>
    <xdr:cxnSp macro="">
      <xdr:nvCxnSpPr>
        <xdr:cNvPr id="487" name="直線コネクタ 486">
          <a:extLst>
            <a:ext uri="{FF2B5EF4-FFF2-40B4-BE49-F238E27FC236}">
              <a16:creationId xmlns:a16="http://schemas.microsoft.com/office/drawing/2014/main" id="{B046EBD7-A929-4796-8A86-9089C2A27133}"/>
            </a:ext>
          </a:extLst>
        </xdr:cNvPr>
        <xdr:cNvCxnSpPr/>
      </xdr:nvCxnSpPr>
      <xdr:spPr>
        <a:xfrm flipV="1">
          <a:off x="7077075" y="16527836"/>
          <a:ext cx="809625" cy="57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101</xdr:row>
      <xdr:rowOff>97172</xdr:rowOff>
    </xdr:from>
    <xdr:to>
      <xdr:col>36</xdr:col>
      <xdr:colOff>165100</xdr:colOff>
      <xdr:row>102</xdr:row>
      <xdr:rowOff>27322</xdr:rowOff>
    </xdr:to>
    <xdr:sp textlink="">
      <xdr:nvSpPr>
        <xdr:cNvPr id="488" name="楕円 487">
          <a:extLst>
            <a:ext uri="{FF2B5EF4-FFF2-40B4-BE49-F238E27FC236}">
              <a16:creationId xmlns:a16="http://schemas.microsoft.com/office/drawing/2014/main" id="{0C5E881C-B875-4A31-A029-43600F74D2D9}"/>
            </a:ext>
          </a:extLst>
        </xdr:cNvPr>
        <xdr:cNvSpPr/>
      </xdr:nvSpPr>
      <xdr:spPr>
        <a:xfrm>
          <a:off x="6238875" y="16556372"/>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101</xdr:row>
      <xdr:rowOff>129263</xdr:rowOff>
    </xdr:from>
    <xdr:to>
      <xdr:col>41</xdr:col>
      <xdr:colOff>50800</xdr:colOff>
      <xdr:row>101</xdr:row>
      <xdr:rowOff>147972</xdr:rowOff>
    </xdr:to>
    <xdr:cxnSp macro="">
      <xdr:nvCxnSpPr>
        <xdr:cNvPr id="489" name="直線コネクタ 488">
          <a:extLst>
            <a:ext uri="{FF2B5EF4-FFF2-40B4-BE49-F238E27FC236}">
              <a16:creationId xmlns:a16="http://schemas.microsoft.com/office/drawing/2014/main" id="{E0FE715A-0568-4863-9F48-1B328C1F691C}"/>
            </a:ext>
          </a:extLst>
        </xdr:cNvPr>
        <xdr:cNvCxnSpPr/>
      </xdr:nvCxnSpPr>
      <xdr:spPr>
        <a:xfrm flipV="1">
          <a:off x="6286500" y="16585288"/>
          <a:ext cx="790575" cy="18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137505</xdr:colOff>
      <xdr:row>106</xdr:row>
      <xdr:rowOff>99897</xdr:rowOff>
    </xdr:from>
    <xdr:ext cx="690189" cy="259045"/>
    <xdr:sp textlink="">
      <xdr:nvSpPr>
        <xdr:cNvPr id="490" name="n_1aveValue【港湾・漁港】&#10;一人当たり有形固定資産（償却資産）額">
          <a:extLst>
            <a:ext uri="{FF2B5EF4-FFF2-40B4-BE49-F238E27FC236}">
              <a16:creationId xmlns:a16="http://schemas.microsoft.com/office/drawing/2014/main" id="{518CB3DC-703D-4763-BA1A-1458A496C3FD}"/>
            </a:ext>
          </a:extLst>
        </xdr:cNvPr>
        <xdr:cNvSpPr txBox="1"/>
      </xdr:nvSpPr>
      <xdr:spPr>
        <a:xfrm>
          <a:off x="8370280" y="1741952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1,147,846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106</xdr:row>
      <xdr:rowOff>111791</xdr:rowOff>
    </xdr:from>
    <xdr:ext cx="690189" cy="259045"/>
    <xdr:sp textlink="">
      <xdr:nvSpPr>
        <xdr:cNvPr id="491" name="n_2aveValue【港湾・漁港】&#10;一人当たり有形固定資産（償却資産）額">
          <a:extLst>
            <a:ext uri="{FF2B5EF4-FFF2-40B4-BE49-F238E27FC236}">
              <a16:creationId xmlns:a16="http://schemas.microsoft.com/office/drawing/2014/main" id="{6422FB23-FC41-41A2-9C4C-EEE93B2E11AA}"/>
            </a:ext>
          </a:extLst>
        </xdr:cNvPr>
        <xdr:cNvSpPr txBox="1"/>
      </xdr:nvSpPr>
      <xdr:spPr>
        <a:xfrm>
          <a:off x="7570180" y="1742824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1,116,632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106</xdr:row>
      <xdr:rowOff>24314</xdr:rowOff>
    </xdr:from>
    <xdr:ext cx="690189" cy="259045"/>
    <xdr:sp textlink="">
      <xdr:nvSpPr>
        <xdr:cNvPr id="492" name="n_3aveValue【港湾・漁港】&#10;一人当たり有形固定資産（償却資産）額">
          <a:extLst>
            <a:ext uri="{FF2B5EF4-FFF2-40B4-BE49-F238E27FC236}">
              <a16:creationId xmlns:a16="http://schemas.microsoft.com/office/drawing/2014/main" id="{215F0DE3-9E03-4242-9013-572B72346F44}"/>
            </a:ext>
          </a:extLst>
        </xdr:cNvPr>
        <xdr:cNvSpPr txBox="1"/>
      </xdr:nvSpPr>
      <xdr:spPr>
        <a:xfrm>
          <a:off x="6770080" y="1734393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1,346,229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107</xdr:row>
      <xdr:rowOff>59771</xdr:rowOff>
    </xdr:from>
    <xdr:ext cx="599010" cy="259045"/>
    <xdr:sp textlink="">
      <xdr:nvSpPr>
        <xdr:cNvPr id="493" name="n_4aveValue【港湾・漁港】&#10;一人当たり有形固定資産（償却資産）額">
          <a:extLst>
            <a:ext uri="{FF2B5EF4-FFF2-40B4-BE49-F238E27FC236}">
              <a16:creationId xmlns:a16="http://schemas.microsoft.com/office/drawing/2014/main" id="{1126C760-7239-4251-ABAD-E70013795D61}"/>
            </a:ext>
          </a:extLst>
        </xdr:cNvPr>
        <xdr:cNvSpPr txBox="1"/>
      </xdr:nvSpPr>
      <xdr:spPr>
        <a:xfrm>
          <a:off x="6009220" y="175476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803,165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137505</xdr:colOff>
      <xdr:row>99</xdr:row>
      <xdr:rowOff>99063</xdr:rowOff>
    </xdr:from>
    <xdr:ext cx="690189" cy="259045"/>
    <xdr:sp textlink="">
      <xdr:nvSpPr>
        <xdr:cNvPr id="494" name="n_1mainValue【港湾・漁港】&#10;一人当たり有形固定資産（償却資産）額">
          <a:extLst>
            <a:ext uri="{FF2B5EF4-FFF2-40B4-BE49-F238E27FC236}">
              <a16:creationId xmlns:a16="http://schemas.microsoft.com/office/drawing/2014/main" id="{F26AEB9D-AC02-472F-8B42-D7C06B04EFE3}"/>
            </a:ext>
          </a:extLst>
        </xdr:cNvPr>
        <xdr:cNvSpPr txBox="1"/>
      </xdr:nvSpPr>
      <xdr:spPr>
        <a:xfrm>
          <a:off x="8370280" y="1621853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3,466,705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99</xdr:row>
      <xdr:rowOff>132788</xdr:rowOff>
    </xdr:from>
    <xdr:ext cx="690189" cy="259045"/>
    <xdr:sp textlink="">
      <xdr:nvSpPr>
        <xdr:cNvPr id="495" name="n_2mainValue【港湾・漁港】&#10;一人当たり有形固定資産（償却資産）額">
          <a:extLst>
            <a:ext uri="{FF2B5EF4-FFF2-40B4-BE49-F238E27FC236}">
              <a16:creationId xmlns:a16="http://schemas.microsoft.com/office/drawing/2014/main" id="{54570C04-0074-4DC6-B129-B6E24C1D0925}"/>
            </a:ext>
          </a:extLst>
        </xdr:cNvPr>
        <xdr:cNvSpPr txBox="1"/>
      </xdr:nvSpPr>
      <xdr:spPr>
        <a:xfrm>
          <a:off x="7570180" y="1624908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3,378,187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100</xdr:row>
      <xdr:rowOff>25140</xdr:rowOff>
    </xdr:from>
    <xdr:ext cx="690189" cy="259045"/>
    <xdr:sp textlink="">
      <xdr:nvSpPr>
        <xdr:cNvPr id="496" name="n_3mainValue【港湾・漁港】&#10;一人当たり有形固定資産（償却資産）額">
          <a:extLst>
            <a:ext uri="{FF2B5EF4-FFF2-40B4-BE49-F238E27FC236}">
              <a16:creationId xmlns:a16="http://schemas.microsoft.com/office/drawing/2014/main" id="{7DC04A3B-5845-460A-A224-80A327D9E2B2}"/>
            </a:ext>
          </a:extLst>
        </xdr:cNvPr>
        <xdr:cNvSpPr txBox="1"/>
      </xdr:nvSpPr>
      <xdr:spPr>
        <a:xfrm>
          <a:off x="6770080" y="1631606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3,210,725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100</xdr:row>
      <xdr:rowOff>43849</xdr:rowOff>
    </xdr:from>
    <xdr:ext cx="690189" cy="259045"/>
    <xdr:sp textlink="">
      <xdr:nvSpPr>
        <xdr:cNvPr id="497" name="n_4mainValue【港湾・漁港】&#10;一人当たり有形固定資産（償却資産）額">
          <a:extLst>
            <a:ext uri="{FF2B5EF4-FFF2-40B4-BE49-F238E27FC236}">
              <a16:creationId xmlns:a16="http://schemas.microsoft.com/office/drawing/2014/main" id="{A48B6618-66D1-4C8C-ADF3-E27A11049032}"/>
            </a:ext>
          </a:extLst>
        </xdr:cNvPr>
        <xdr:cNvSpPr txBox="1"/>
      </xdr:nvSpPr>
      <xdr:spPr>
        <a:xfrm>
          <a:off x="5979505" y="1633477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3,161,621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textlink="">
      <xdr:nvSpPr>
        <xdr:cNvPr id="498" name="正方形/長方形 497">
          <a:extLst>
            <a:ext uri="{FF2B5EF4-FFF2-40B4-BE49-F238E27FC236}">
              <a16:creationId xmlns:a16="http://schemas.microsoft.com/office/drawing/2014/main" id="{FEA405BE-3024-44CA-9153-A910EFDB7F3C}"/>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textlink="">
      <xdr:nvSpPr>
        <xdr:cNvPr id="499" name="正方形/長方形 498">
          <a:extLst>
            <a:ext uri="{FF2B5EF4-FFF2-40B4-BE49-F238E27FC236}">
              <a16:creationId xmlns:a16="http://schemas.microsoft.com/office/drawing/2014/main" id="{E8C2FB83-4378-41A3-9DF2-7DE3207829F0}"/>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textlink="">
      <xdr:nvSpPr>
        <xdr:cNvPr id="500" name="正方形/長方形 499">
          <a:extLst>
            <a:ext uri="{FF2B5EF4-FFF2-40B4-BE49-F238E27FC236}">
              <a16:creationId xmlns:a16="http://schemas.microsoft.com/office/drawing/2014/main" id="{613618E3-40D3-4307-A6D2-AE4E6E9F502D}"/>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textlink="">
      <xdr:nvSpPr>
        <xdr:cNvPr id="501" name="正方形/長方形 500">
          <a:extLst>
            <a:ext uri="{FF2B5EF4-FFF2-40B4-BE49-F238E27FC236}">
              <a16:creationId xmlns:a16="http://schemas.microsoft.com/office/drawing/2014/main" id="{FFD290BE-7D95-4C33-BA2F-13B2E2B7EE51}"/>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textlink="">
      <xdr:nvSpPr>
        <xdr:cNvPr id="502" name="正方形/長方形 501">
          <a:extLst>
            <a:ext uri="{FF2B5EF4-FFF2-40B4-BE49-F238E27FC236}">
              <a16:creationId xmlns:a16="http://schemas.microsoft.com/office/drawing/2014/main" id="{1EDB4932-DC62-4625-8DBB-74A9BB0FBD1A}"/>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textlink="">
      <xdr:nvSpPr>
        <xdr:cNvPr id="503" name="正方形/長方形 502">
          <a:extLst>
            <a:ext uri="{FF2B5EF4-FFF2-40B4-BE49-F238E27FC236}">
              <a16:creationId xmlns:a16="http://schemas.microsoft.com/office/drawing/2014/main" id="{24D0FCF8-DB9E-48EB-8052-04652CE87D1A}"/>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29</xdr:row>
      <xdr:rowOff>82550</xdr:rowOff>
    </xdr:from>
    <xdr:to>
      <xdr:col>85</xdr:col>
      <xdr:colOff>63500</xdr:colOff>
      <xdr:row>30</xdr:row>
      <xdr:rowOff>165100</xdr:rowOff>
    </xdr:to>
    <xdr:sp textlink="">
      <xdr:nvSpPr>
        <xdr:cNvPr id="504" name="正方形/長方形 503">
          <a:extLst>
            <a:ext uri="{FF2B5EF4-FFF2-40B4-BE49-F238E27FC236}">
              <a16:creationId xmlns:a16="http://schemas.microsoft.com/office/drawing/2014/main" id="{047F8524-7836-4C1F-B0C7-942C552185E4}"/>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textlink="">
      <xdr:nvSpPr>
        <xdr:cNvPr id="505" name="正方形/長方形 504">
          <a:extLst>
            <a:ext uri="{FF2B5EF4-FFF2-40B4-BE49-F238E27FC236}">
              <a16:creationId xmlns:a16="http://schemas.microsoft.com/office/drawing/2014/main" id="{ADFAA193-B148-4251-A0CB-30E9622DC2F1}"/>
            </a:ext>
          </a:extLst>
        </xdr:cNvPr>
        <xdr:cNvSpPr/>
      </xdr:nvSpPr>
      <xdr:spPr>
        <a:xfrm>
          <a:off x="112109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textlink="">
      <xdr:nvSpPr>
        <xdr:cNvPr id="506" name="テキスト ボックス 505">
          <a:extLst>
            <a:ext uri="{FF2B5EF4-FFF2-40B4-BE49-F238E27FC236}">
              <a16:creationId xmlns:a16="http://schemas.microsoft.com/office/drawing/2014/main" id="{C200901D-E66C-44D9-BE85-171BB2596AD8}"/>
            </a:ext>
          </a:extLst>
        </xdr:cNvPr>
        <xdr:cNvSpPr txBox="1"/>
      </xdr:nvSpPr>
      <xdr:spPr>
        <a:xfrm>
          <a:off x="11172825"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7" name="直線コネクタ 506">
          <a:extLst>
            <a:ext uri="{FF2B5EF4-FFF2-40B4-BE49-F238E27FC236}">
              <a16:creationId xmlns:a16="http://schemas.microsoft.com/office/drawing/2014/main" id="{DD9DF6B7-D6FF-4C14-8666-B3FC3F05A657}"/>
            </a:ext>
          </a:extLst>
        </xdr:cNvPr>
        <xdr:cNvCxnSpPr/>
      </xdr:nvCxnSpPr>
      <xdr:spPr>
        <a:xfrm>
          <a:off x="11210925" y="7210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textlink="">
      <xdr:nvSpPr>
        <xdr:cNvPr id="508" name="テキスト ボックス 507">
          <a:extLst>
            <a:ext uri="{FF2B5EF4-FFF2-40B4-BE49-F238E27FC236}">
              <a16:creationId xmlns:a16="http://schemas.microsoft.com/office/drawing/2014/main" id="{C79A21DA-58E6-4CEE-AFA3-3FD9CDE379E8}"/>
            </a:ext>
          </a:extLst>
        </xdr:cNvPr>
        <xdr:cNvSpPr txBox="1"/>
      </xdr:nvSpPr>
      <xdr:spPr>
        <a:xfrm>
          <a:off x="107945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9" name="直線コネクタ 508">
          <a:extLst>
            <a:ext uri="{FF2B5EF4-FFF2-40B4-BE49-F238E27FC236}">
              <a16:creationId xmlns:a16="http://schemas.microsoft.com/office/drawing/2014/main" id="{CF046791-EB17-4162-82FF-1237DC5236F8}"/>
            </a:ext>
          </a:extLst>
        </xdr:cNvPr>
        <xdr:cNvCxnSpPr/>
      </xdr:nvCxnSpPr>
      <xdr:spPr>
        <a:xfrm>
          <a:off x="11210925" y="690290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textlink="">
      <xdr:nvSpPr>
        <xdr:cNvPr id="510" name="テキスト ボックス 509">
          <a:extLst>
            <a:ext uri="{FF2B5EF4-FFF2-40B4-BE49-F238E27FC236}">
              <a16:creationId xmlns:a16="http://schemas.microsoft.com/office/drawing/2014/main" id="{B560DF27-A41F-47C4-A652-E466AFEA528C}"/>
            </a:ext>
          </a:extLst>
        </xdr:cNvPr>
        <xdr:cNvSpPr txBox="1"/>
      </xdr:nvSpPr>
      <xdr:spPr>
        <a:xfrm>
          <a:off x="10794546" y="6773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11" name="直線コネクタ 510">
          <a:extLst>
            <a:ext uri="{FF2B5EF4-FFF2-40B4-BE49-F238E27FC236}">
              <a16:creationId xmlns:a16="http://schemas.microsoft.com/office/drawing/2014/main" id="{3D19EC72-8673-4916-B452-8F1DE152FE5B}"/>
            </a:ext>
          </a:extLst>
        </xdr:cNvPr>
        <xdr:cNvCxnSpPr/>
      </xdr:nvCxnSpPr>
      <xdr:spPr>
        <a:xfrm>
          <a:off x="11210925" y="6592207"/>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textlink="">
      <xdr:nvSpPr>
        <xdr:cNvPr id="512" name="テキスト ボックス 511">
          <a:extLst>
            <a:ext uri="{FF2B5EF4-FFF2-40B4-BE49-F238E27FC236}">
              <a16:creationId xmlns:a16="http://schemas.microsoft.com/office/drawing/2014/main" id="{DA064464-25E8-4F03-B663-ED4BD73E69E6}"/>
            </a:ext>
          </a:extLst>
        </xdr:cNvPr>
        <xdr:cNvSpPr txBox="1"/>
      </xdr:nvSpPr>
      <xdr:spPr>
        <a:xfrm>
          <a:off x="10845966" y="64658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13" name="直線コネクタ 512">
          <a:extLst>
            <a:ext uri="{FF2B5EF4-FFF2-40B4-BE49-F238E27FC236}">
              <a16:creationId xmlns:a16="http://schemas.microsoft.com/office/drawing/2014/main" id="{A9F7083B-8CD4-4612-BD8A-02C8109C7B65}"/>
            </a:ext>
          </a:extLst>
        </xdr:cNvPr>
        <xdr:cNvCxnSpPr/>
      </xdr:nvCxnSpPr>
      <xdr:spPr>
        <a:xfrm>
          <a:off x="11210925" y="628468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textlink="">
      <xdr:nvSpPr>
        <xdr:cNvPr id="514" name="テキスト ボックス 513">
          <a:extLst>
            <a:ext uri="{FF2B5EF4-FFF2-40B4-BE49-F238E27FC236}">
              <a16:creationId xmlns:a16="http://schemas.microsoft.com/office/drawing/2014/main" id="{8499DAC2-AE12-414A-A4B0-AE306FEF1C45}"/>
            </a:ext>
          </a:extLst>
        </xdr:cNvPr>
        <xdr:cNvSpPr txBox="1"/>
      </xdr:nvSpPr>
      <xdr:spPr>
        <a:xfrm>
          <a:off x="10845966" y="61551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15" name="直線コネクタ 514">
          <a:extLst>
            <a:ext uri="{FF2B5EF4-FFF2-40B4-BE49-F238E27FC236}">
              <a16:creationId xmlns:a16="http://schemas.microsoft.com/office/drawing/2014/main" id="{65869E84-C8BB-4777-B3CB-08E0922C87C1}"/>
            </a:ext>
          </a:extLst>
        </xdr:cNvPr>
        <xdr:cNvCxnSpPr/>
      </xdr:nvCxnSpPr>
      <xdr:spPr>
        <a:xfrm>
          <a:off x="11210925" y="5983514"/>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textlink="">
      <xdr:nvSpPr>
        <xdr:cNvPr id="516" name="テキスト ボックス 515">
          <a:extLst>
            <a:ext uri="{FF2B5EF4-FFF2-40B4-BE49-F238E27FC236}">
              <a16:creationId xmlns:a16="http://schemas.microsoft.com/office/drawing/2014/main" id="{495B70F5-6AB1-40DB-B11F-9551478E926B}"/>
            </a:ext>
          </a:extLst>
        </xdr:cNvPr>
        <xdr:cNvSpPr txBox="1"/>
      </xdr:nvSpPr>
      <xdr:spPr>
        <a:xfrm>
          <a:off x="10845966" y="58381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17" name="直線コネクタ 516">
          <a:extLst>
            <a:ext uri="{FF2B5EF4-FFF2-40B4-BE49-F238E27FC236}">
              <a16:creationId xmlns:a16="http://schemas.microsoft.com/office/drawing/2014/main" id="{B03C6FA3-01BD-4E06-B1EF-80E09A31548B}"/>
            </a:ext>
          </a:extLst>
        </xdr:cNvPr>
        <xdr:cNvCxnSpPr/>
      </xdr:nvCxnSpPr>
      <xdr:spPr>
        <a:xfrm>
          <a:off x="11210925" y="567599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textlink="">
      <xdr:nvSpPr>
        <xdr:cNvPr id="518" name="テキスト ボックス 517">
          <a:extLst>
            <a:ext uri="{FF2B5EF4-FFF2-40B4-BE49-F238E27FC236}">
              <a16:creationId xmlns:a16="http://schemas.microsoft.com/office/drawing/2014/main" id="{81B94EC0-F079-4E14-8FBE-DA2BDEA145E8}"/>
            </a:ext>
          </a:extLst>
        </xdr:cNvPr>
        <xdr:cNvSpPr txBox="1"/>
      </xdr:nvSpPr>
      <xdr:spPr>
        <a:xfrm>
          <a:off x="10845966" y="55274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9" name="直線コネクタ 518">
          <a:extLst>
            <a:ext uri="{FF2B5EF4-FFF2-40B4-BE49-F238E27FC236}">
              <a16:creationId xmlns:a16="http://schemas.microsoft.com/office/drawing/2014/main" id="{A61D1BFB-9D1C-4106-B109-C4BAA65A53AA}"/>
            </a:ext>
          </a:extLst>
        </xdr:cNvPr>
        <xdr:cNvCxnSpPr/>
      </xdr:nvCxnSpPr>
      <xdr:spPr>
        <a:xfrm>
          <a:off x="11210925" y="535577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textlink="">
      <xdr:nvSpPr>
        <xdr:cNvPr id="520" name="テキスト ボックス 519">
          <a:extLst>
            <a:ext uri="{FF2B5EF4-FFF2-40B4-BE49-F238E27FC236}">
              <a16:creationId xmlns:a16="http://schemas.microsoft.com/office/drawing/2014/main" id="{C61FD4BF-0A80-407F-BA23-C695D341CC0F}"/>
            </a:ext>
          </a:extLst>
        </xdr:cNvPr>
        <xdr:cNvSpPr txBox="1"/>
      </xdr:nvSpPr>
      <xdr:spPr>
        <a:xfrm>
          <a:off x="10903736" y="52198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21" name="直線コネクタ 520">
          <a:extLst>
            <a:ext uri="{FF2B5EF4-FFF2-40B4-BE49-F238E27FC236}">
              <a16:creationId xmlns:a16="http://schemas.microsoft.com/office/drawing/2014/main" id="{A5D05849-8D4C-4951-9BBC-528BAC1C8824}"/>
            </a:ext>
          </a:extLst>
        </xdr:cNvPr>
        <xdr:cNvCxnSpPr/>
      </xdr:nvCxnSpPr>
      <xdr:spPr>
        <a:xfrm>
          <a:off x="11210925" y="50482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textlink="">
      <xdr:nvSpPr>
        <xdr:cNvPr id="522" name="【認定こども園・幼稚園・保育所】&#10;有形固定資産減価償却率グラフ枠">
          <a:extLst>
            <a:ext uri="{FF2B5EF4-FFF2-40B4-BE49-F238E27FC236}">
              <a16:creationId xmlns:a16="http://schemas.microsoft.com/office/drawing/2014/main" id="{21D0EBFD-7FF9-4F9F-A65F-07A5B08BBA2F}"/>
            </a:ext>
          </a:extLst>
        </xdr:cNvPr>
        <xdr:cNvSpPr/>
      </xdr:nvSpPr>
      <xdr:spPr>
        <a:xfrm>
          <a:off x="112109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38644</xdr:rowOff>
    </xdr:from>
    <xdr:to>
      <xdr:col>85</xdr:col>
      <xdr:colOff>126364</xdr:colOff>
      <xdr:row>42</xdr:row>
      <xdr:rowOff>92528</xdr:rowOff>
    </xdr:to>
    <xdr:cxnSp macro="">
      <xdr:nvCxnSpPr>
        <xdr:cNvPr id="523" name="直線コネクタ 522">
          <a:extLst>
            <a:ext uri="{FF2B5EF4-FFF2-40B4-BE49-F238E27FC236}">
              <a16:creationId xmlns:a16="http://schemas.microsoft.com/office/drawing/2014/main" id="{0C87A938-90EA-476B-8172-3D316FFA562B}"/>
            </a:ext>
          </a:extLst>
        </xdr:cNvPr>
        <xdr:cNvCxnSpPr/>
      </xdr:nvCxnSpPr>
      <xdr:spPr>
        <a:xfrm flipV="1">
          <a:off x="14696439" y="5391694"/>
          <a:ext cx="0" cy="15112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textlink="">
      <xdr:nvSpPr>
        <xdr:cNvPr id="524" name="【認定こども園・幼稚園・保育所】&#10;有形固定資産減価償却率最小値テキスト">
          <a:extLst>
            <a:ext uri="{FF2B5EF4-FFF2-40B4-BE49-F238E27FC236}">
              <a16:creationId xmlns:a16="http://schemas.microsoft.com/office/drawing/2014/main" id="{C5EEE4C1-A1D3-4110-8389-3FB681636DDA}"/>
            </a:ext>
          </a:extLst>
        </xdr:cNvPr>
        <xdr:cNvSpPr txBox="1"/>
      </xdr:nvSpPr>
      <xdr:spPr>
        <a:xfrm>
          <a:off x="14735175" y="69067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525" name="直線コネクタ 524">
          <a:extLst>
            <a:ext uri="{FF2B5EF4-FFF2-40B4-BE49-F238E27FC236}">
              <a16:creationId xmlns:a16="http://schemas.microsoft.com/office/drawing/2014/main" id="{05611B6A-07FB-4359-B71D-8311738E30DA}"/>
            </a:ext>
          </a:extLst>
        </xdr:cNvPr>
        <xdr:cNvCxnSpPr/>
      </xdr:nvCxnSpPr>
      <xdr:spPr>
        <a:xfrm>
          <a:off x="14611350" y="690290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156771</xdr:rowOff>
    </xdr:from>
    <xdr:ext cx="340478" cy="259045"/>
    <xdr:sp textlink="">
      <xdr:nvSpPr>
        <xdr:cNvPr id="526" name="【認定こども園・幼稚園・保育所】&#10;有形固定資産減価償却率最大値テキスト">
          <a:extLst>
            <a:ext uri="{FF2B5EF4-FFF2-40B4-BE49-F238E27FC236}">
              <a16:creationId xmlns:a16="http://schemas.microsoft.com/office/drawing/2014/main" id="{CE46C0D0-3AF2-40B9-92E5-14CCAB14F67A}"/>
            </a:ext>
          </a:extLst>
        </xdr:cNvPr>
        <xdr:cNvSpPr txBox="1"/>
      </xdr:nvSpPr>
      <xdr:spPr>
        <a:xfrm>
          <a:off x="14735175" y="518914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38644</xdr:rowOff>
    </xdr:from>
    <xdr:to>
      <xdr:col>86</xdr:col>
      <xdr:colOff>25400</xdr:colOff>
      <xdr:row>33</xdr:row>
      <xdr:rowOff>38644</xdr:rowOff>
    </xdr:to>
    <xdr:cxnSp macro="">
      <xdr:nvCxnSpPr>
        <xdr:cNvPr id="527" name="直線コネクタ 526">
          <a:extLst>
            <a:ext uri="{FF2B5EF4-FFF2-40B4-BE49-F238E27FC236}">
              <a16:creationId xmlns:a16="http://schemas.microsoft.com/office/drawing/2014/main" id="{CAF638A9-0041-4F35-87D7-8CCB55507845}"/>
            </a:ext>
          </a:extLst>
        </xdr:cNvPr>
        <xdr:cNvCxnSpPr/>
      </xdr:nvCxnSpPr>
      <xdr:spPr>
        <a:xfrm>
          <a:off x="14611350" y="539169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154413</xdr:rowOff>
    </xdr:from>
    <xdr:ext cx="405111" cy="259045"/>
    <xdr:sp textlink="">
      <xdr:nvSpPr>
        <xdr:cNvPr id="528" name="【認定こども園・幼稚園・保育所】&#10;有形固定資産減価償却率平均値テキスト">
          <a:extLst>
            <a:ext uri="{FF2B5EF4-FFF2-40B4-BE49-F238E27FC236}">
              <a16:creationId xmlns:a16="http://schemas.microsoft.com/office/drawing/2014/main" id="{450B7E72-CECC-4396-AC1D-E2735BF64122}"/>
            </a:ext>
          </a:extLst>
        </xdr:cNvPr>
        <xdr:cNvSpPr txBox="1"/>
      </xdr:nvSpPr>
      <xdr:spPr>
        <a:xfrm>
          <a:off x="14735175" y="59932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131536</xdr:rowOff>
    </xdr:from>
    <xdr:to>
      <xdr:col>85</xdr:col>
      <xdr:colOff>177800</xdr:colOff>
      <xdr:row>38</xdr:row>
      <xdr:rowOff>61686</xdr:rowOff>
    </xdr:to>
    <xdr:sp textlink="">
      <xdr:nvSpPr>
        <xdr:cNvPr id="529" name="フローチャート: 判断 528">
          <a:extLst>
            <a:ext uri="{FF2B5EF4-FFF2-40B4-BE49-F238E27FC236}">
              <a16:creationId xmlns:a16="http://schemas.microsoft.com/office/drawing/2014/main" id="{C0E6E49D-1E45-4DE8-977C-6DD3FE49E4BB}"/>
            </a:ext>
          </a:extLst>
        </xdr:cNvPr>
        <xdr:cNvSpPr/>
      </xdr:nvSpPr>
      <xdr:spPr>
        <a:xfrm>
          <a:off x="14649450" y="613228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111942</xdr:rowOff>
    </xdr:from>
    <xdr:to>
      <xdr:col>81</xdr:col>
      <xdr:colOff>101600</xdr:colOff>
      <xdr:row>38</xdr:row>
      <xdr:rowOff>42092</xdr:rowOff>
    </xdr:to>
    <xdr:sp textlink="">
      <xdr:nvSpPr>
        <xdr:cNvPr id="530" name="フローチャート: 判断 529">
          <a:extLst>
            <a:ext uri="{FF2B5EF4-FFF2-40B4-BE49-F238E27FC236}">
              <a16:creationId xmlns:a16="http://schemas.microsoft.com/office/drawing/2014/main" id="{F29D559E-BBC5-4E0F-B032-DE1FC9BC0D7A}"/>
            </a:ext>
          </a:extLst>
        </xdr:cNvPr>
        <xdr:cNvSpPr/>
      </xdr:nvSpPr>
      <xdr:spPr>
        <a:xfrm>
          <a:off x="13887450" y="6112692"/>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162560</xdr:rowOff>
    </xdr:from>
    <xdr:to>
      <xdr:col>76</xdr:col>
      <xdr:colOff>165100</xdr:colOff>
      <xdr:row>38</xdr:row>
      <xdr:rowOff>92710</xdr:rowOff>
    </xdr:to>
    <xdr:sp textlink="">
      <xdr:nvSpPr>
        <xdr:cNvPr id="531" name="フローチャート: 判断 530">
          <a:extLst>
            <a:ext uri="{FF2B5EF4-FFF2-40B4-BE49-F238E27FC236}">
              <a16:creationId xmlns:a16="http://schemas.microsoft.com/office/drawing/2014/main" id="{E26C0883-CBE3-4805-A772-377973B84189}"/>
            </a:ext>
          </a:extLst>
        </xdr:cNvPr>
        <xdr:cNvSpPr/>
      </xdr:nvSpPr>
      <xdr:spPr>
        <a:xfrm>
          <a:off x="13096875" y="616013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169091</xdr:rowOff>
    </xdr:from>
    <xdr:to>
      <xdr:col>72</xdr:col>
      <xdr:colOff>38100</xdr:colOff>
      <xdr:row>38</xdr:row>
      <xdr:rowOff>99241</xdr:rowOff>
    </xdr:to>
    <xdr:sp textlink="">
      <xdr:nvSpPr>
        <xdr:cNvPr id="532" name="フローチャート: 判断 531">
          <a:extLst>
            <a:ext uri="{FF2B5EF4-FFF2-40B4-BE49-F238E27FC236}">
              <a16:creationId xmlns:a16="http://schemas.microsoft.com/office/drawing/2014/main" id="{2822125B-340B-4C6B-A1BA-DE712C04512F}"/>
            </a:ext>
          </a:extLst>
        </xdr:cNvPr>
        <xdr:cNvSpPr/>
      </xdr:nvSpPr>
      <xdr:spPr>
        <a:xfrm>
          <a:off x="12296775" y="616031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151130</xdr:rowOff>
    </xdr:from>
    <xdr:to>
      <xdr:col>67</xdr:col>
      <xdr:colOff>101600</xdr:colOff>
      <xdr:row>38</xdr:row>
      <xdr:rowOff>81280</xdr:rowOff>
    </xdr:to>
    <xdr:sp textlink="">
      <xdr:nvSpPr>
        <xdr:cNvPr id="533" name="フローチャート: 判断 532">
          <a:extLst>
            <a:ext uri="{FF2B5EF4-FFF2-40B4-BE49-F238E27FC236}">
              <a16:creationId xmlns:a16="http://schemas.microsoft.com/office/drawing/2014/main" id="{7545D550-A4E2-42C9-856A-E3779C7F2276}"/>
            </a:ext>
          </a:extLst>
        </xdr:cNvPr>
        <xdr:cNvSpPr/>
      </xdr:nvSpPr>
      <xdr:spPr>
        <a:xfrm>
          <a:off x="11487150" y="615188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textlink="">
      <xdr:nvSpPr>
        <xdr:cNvPr id="534" name="テキスト ボックス 533">
          <a:extLst>
            <a:ext uri="{FF2B5EF4-FFF2-40B4-BE49-F238E27FC236}">
              <a16:creationId xmlns:a16="http://schemas.microsoft.com/office/drawing/2014/main" id="{C52A720A-E806-442A-BDBB-04CD49F33E44}"/>
            </a:ext>
          </a:extLst>
        </xdr:cNvPr>
        <xdr:cNvSpPr txBox="1"/>
      </xdr:nvSpPr>
      <xdr:spPr>
        <a:xfrm>
          <a:off x="1452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textlink="">
      <xdr:nvSpPr>
        <xdr:cNvPr id="535" name="テキスト ボックス 534">
          <a:extLst>
            <a:ext uri="{FF2B5EF4-FFF2-40B4-BE49-F238E27FC236}">
              <a16:creationId xmlns:a16="http://schemas.microsoft.com/office/drawing/2014/main" id="{390C729B-3BE7-4A9E-9F0B-AFD4FAA38944}"/>
            </a:ext>
          </a:extLst>
        </xdr:cNvPr>
        <xdr:cNvSpPr txBox="1"/>
      </xdr:nvSpPr>
      <xdr:spPr>
        <a:xfrm>
          <a:off x="13763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textlink="">
      <xdr:nvSpPr>
        <xdr:cNvPr id="536" name="テキスト ボックス 535">
          <a:extLst>
            <a:ext uri="{FF2B5EF4-FFF2-40B4-BE49-F238E27FC236}">
              <a16:creationId xmlns:a16="http://schemas.microsoft.com/office/drawing/2014/main" id="{4A542262-8C73-4EDE-996B-C6F27CB26982}"/>
            </a:ext>
          </a:extLst>
        </xdr:cNvPr>
        <xdr:cNvSpPr txBox="1"/>
      </xdr:nvSpPr>
      <xdr:spPr>
        <a:xfrm>
          <a:off x="12973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textlink="">
      <xdr:nvSpPr>
        <xdr:cNvPr id="537" name="テキスト ボックス 536">
          <a:extLst>
            <a:ext uri="{FF2B5EF4-FFF2-40B4-BE49-F238E27FC236}">
              <a16:creationId xmlns:a16="http://schemas.microsoft.com/office/drawing/2014/main" id="{EC40E6CC-D625-4C6A-8F15-E28AC7E82B7A}"/>
            </a:ext>
          </a:extLst>
        </xdr:cNvPr>
        <xdr:cNvSpPr txBox="1"/>
      </xdr:nvSpPr>
      <xdr:spPr>
        <a:xfrm>
          <a:off x="12172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textlink="">
      <xdr:nvSpPr>
        <xdr:cNvPr id="538" name="テキスト ボックス 537">
          <a:extLst>
            <a:ext uri="{FF2B5EF4-FFF2-40B4-BE49-F238E27FC236}">
              <a16:creationId xmlns:a16="http://schemas.microsoft.com/office/drawing/2014/main" id="{681A740F-5818-4759-B353-1EC7C72E4981}"/>
            </a:ext>
          </a:extLst>
        </xdr:cNvPr>
        <xdr:cNvSpPr txBox="1"/>
      </xdr:nvSpPr>
      <xdr:spPr>
        <a:xfrm>
          <a:off x="11363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169091</xdr:rowOff>
    </xdr:from>
    <xdr:to>
      <xdr:col>85</xdr:col>
      <xdr:colOff>177800</xdr:colOff>
      <xdr:row>39</xdr:row>
      <xdr:rowOff>99241</xdr:rowOff>
    </xdr:to>
    <xdr:sp textlink="">
      <xdr:nvSpPr>
        <xdr:cNvPr id="539" name="楕円 538">
          <a:extLst>
            <a:ext uri="{FF2B5EF4-FFF2-40B4-BE49-F238E27FC236}">
              <a16:creationId xmlns:a16="http://schemas.microsoft.com/office/drawing/2014/main" id="{ED3B42B4-8C21-4AAC-B0AD-FB91BE5D2DA8}"/>
            </a:ext>
          </a:extLst>
        </xdr:cNvPr>
        <xdr:cNvSpPr/>
      </xdr:nvSpPr>
      <xdr:spPr>
        <a:xfrm>
          <a:off x="14649450" y="6322241"/>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147518</xdr:rowOff>
    </xdr:from>
    <xdr:ext cx="405111" cy="259045"/>
    <xdr:sp textlink="">
      <xdr:nvSpPr>
        <xdr:cNvPr id="540" name="【認定こども園・幼稚園・保育所】&#10;有形固定資産減価償却率該当値テキスト">
          <a:extLst>
            <a:ext uri="{FF2B5EF4-FFF2-40B4-BE49-F238E27FC236}">
              <a16:creationId xmlns:a16="http://schemas.microsoft.com/office/drawing/2014/main" id="{C0CEAD93-D72C-4C66-A1E3-35DEC6C681D9}"/>
            </a:ext>
          </a:extLst>
        </xdr:cNvPr>
        <xdr:cNvSpPr txBox="1"/>
      </xdr:nvSpPr>
      <xdr:spPr>
        <a:xfrm>
          <a:off x="14735175" y="63070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115207</xdr:rowOff>
    </xdr:from>
    <xdr:to>
      <xdr:col>81</xdr:col>
      <xdr:colOff>101600</xdr:colOff>
      <xdr:row>39</xdr:row>
      <xdr:rowOff>45357</xdr:rowOff>
    </xdr:to>
    <xdr:sp textlink="">
      <xdr:nvSpPr>
        <xdr:cNvPr id="541" name="楕円 540">
          <a:extLst>
            <a:ext uri="{FF2B5EF4-FFF2-40B4-BE49-F238E27FC236}">
              <a16:creationId xmlns:a16="http://schemas.microsoft.com/office/drawing/2014/main" id="{2EEB730A-DFF4-43AC-880D-38ED6BC8B634}"/>
            </a:ext>
          </a:extLst>
        </xdr:cNvPr>
        <xdr:cNvSpPr/>
      </xdr:nvSpPr>
      <xdr:spPr>
        <a:xfrm>
          <a:off x="13887450" y="627788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166007</xdr:rowOff>
    </xdr:from>
    <xdr:to>
      <xdr:col>85</xdr:col>
      <xdr:colOff>127000</xdr:colOff>
      <xdr:row>39</xdr:row>
      <xdr:rowOff>48441</xdr:rowOff>
    </xdr:to>
    <xdr:cxnSp macro="">
      <xdr:nvCxnSpPr>
        <xdr:cNvPr id="542" name="直線コネクタ 541">
          <a:extLst>
            <a:ext uri="{FF2B5EF4-FFF2-40B4-BE49-F238E27FC236}">
              <a16:creationId xmlns:a16="http://schemas.microsoft.com/office/drawing/2014/main" id="{38CF01C8-7DAD-4136-BE73-234006CE10ED}"/>
            </a:ext>
          </a:extLst>
        </xdr:cNvPr>
        <xdr:cNvCxnSpPr/>
      </xdr:nvCxnSpPr>
      <xdr:spPr>
        <a:xfrm>
          <a:off x="13935075" y="6325507"/>
          <a:ext cx="762000" cy="443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59690</xdr:rowOff>
    </xdr:from>
    <xdr:to>
      <xdr:col>76</xdr:col>
      <xdr:colOff>165100</xdr:colOff>
      <xdr:row>38</xdr:row>
      <xdr:rowOff>161290</xdr:rowOff>
    </xdr:to>
    <xdr:sp textlink="">
      <xdr:nvSpPr>
        <xdr:cNvPr id="543" name="楕円 542">
          <a:extLst>
            <a:ext uri="{FF2B5EF4-FFF2-40B4-BE49-F238E27FC236}">
              <a16:creationId xmlns:a16="http://schemas.microsoft.com/office/drawing/2014/main" id="{27D2F065-6986-46CC-ABD3-F0568B41E2A4}"/>
            </a:ext>
          </a:extLst>
        </xdr:cNvPr>
        <xdr:cNvSpPr/>
      </xdr:nvSpPr>
      <xdr:spPr>
        <a:xfrm>
          <a:off x="13096875" y="622236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110490</xdr:rowOff>
    </xdr:from>
    <xdr:to>
      <xdr:col>81</xdr:col>
      <xdr:colOff>50800</xdr:colOff>
      <xdr:row>38</xdr:row>
      <xdr:rowOff>166007</xdr:rowOff>
    </xdr:to>
    <xdr:cxnSp macro="">
      <xdr:nvCxnSpPr>
        <xdr:cNvPr id="544" name="直線コネクタ 543">
          <a:extLst>
            <a:ext uri="{FF2B5EF4-FFF2-40B4-BE49-F238E27FC236}">
              <a16:creationId xmlns:a16="http://schemas.microsoft.com/office/drawing/2014/main" id="{6CD8D979-03B2-4499-ADF3-354ED781C3DA}"/>
            </a:ext>
          </a:extLst>
        </xdr:cNvPr>
        <xdr:cNvCxnSpPr/>
      </xdr:nvCxnSpPr>
      <xdr:spPr>
        <a:xfrm>
          <a:off x="13144500" y="6269990"/>
          <a:ext cx="790575"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141333</xdr:rowOff>
    </xdr:from>
    <xdr:to>
      <xdr:col>72</xdr:col>
      <xdr:colOff>38100</xdr:colOff>
      <xdr:row>38</xdr:row>
      <xdr:rowOff>71482</xdr:rowOff>
    </xdr:to>
    <xdr:sp textlink="">
      <xdr:nvSpPr>
        <xdr:cNvPr id="545" name="楕円 544">
          <a:extLst>
            <a:ext uri="{FF2B5EF4-FFF2-40B4-BE49-F238E27FC236}">
              <a16:creationId xmlns:a16="http://schemas.microsoft.com/office/drawing/2014/main" id="{1788FD43-4DA8-4899-8308-52C27177072A}"/>
            </a:ext>
          </a:extLst>
        </xdr:cNvPr>
        <xdr:cNvSpPr/>
      </xdr:nvSpPr>
      <xdr:spPr>
        <a:xfrm>
          <a:off x="12296775" y="6145258"/>
          <a:ext cx="85725" cy="85724"/>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20683</xdr:rowOff>
    </xdr:from>
    <xdr:to>
      <xdr:col>76</xdr:col>
      <xdr:colOff>114300</xdr:colOff>
      <xdr:row>38</xdr:row>
      <xdr:rowOff>110490</xdr:rowOff>
    </xdr:to>
    <xdr:cxnSp macro="">
      <xdr:nvCxnSpPr>
        <xdr:cNvPr id="546" name="直線コネクタ 545">
          <a:extLst>
            <a:ext uri="{FF2B5EF4-FFF2-40B4-BE49-F238E27FC236}">
              <a16:creationId xmlns:a16="http://schemas.microsoft.com/office/drawing/2014/main" id="{54DFB559-11B4-42B2-AC95-2A0EB8C2F149}"/>
            </a:ext>
          </a:extLst>
        </xdr:cNvPr>
        <xdr:cNvCxnSpPr/>
      </xdr:nvCxnSpPr>
      <xdr:spPr>
        <a:xfrm>
          <a:off x="12344400" y="6183358"/>
          <a:ext cx="800100" cy="86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77651</xdr:rowOff>
    </xdr:from>
    <xdr:to>
      <xdr:col>67</xdr:col>
      <xdr:colOff>101600</xdr:colOff>
      <xdr:row>38</xdr:row>
      <xdr:rowOff>7801</xdr:rowOff>
    </xdr:to>
    <xdr:sp textlink="">
      <xdr:nvSpPr>
        <xdr:cNvPr id="547" name="楕円 546">
          <a:extLst>
            <a:ext uri="{FF2B5EF4-FFF2-40B4-BE49-F238E27FC236}">
              <a16:creationId xmlns:a16="http://schemas.microsoft.com/office/drawing/2014/main" id="{82DB2CF2-84B0-4D26-9C38-C254FDA61886}"/>
            </a:ext>
          </a:extLst>
        </xdr:cNvPr>
        <xdr:cNvSpPr/>
      </xdr:nvSpPr>
      <xdr:spPr>
        <a:xfrm>
          <a:off x="11487150" y="607840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128451</xdr:rowOff>
    </xdr:from>
    <xdr:to>
      <xdr:col>71</xdr:col>
      <xdr:colOff>177800</xdr:colOff>
      <xdr:row>38</xdr:row>
      <xdr:rowOff>20683</xdr:rowOff>
    </xdr:to>
    <xdr:cxnSp macro="">
      <xdr:nvCxnSpPr>
        <xdr:cNvPr id="548" name="直線コネクタ 547">
          <a:extLst>
            <a:ext uri="{FF2B5EF4-FFF2-40B4-BE49-F238E27FC236}">
              <a16:creationId xmlns:a16="http://schemas.microsoft.com/office/drawing/2014/main" id="{1828500F-B2C6-4DC3-BA1B-CBF3AB0487D3}"/>
            </a:ext>
          </a:extLst>
        </xdr:cNvPr>
        <xdr:cNvCxnSpPr/>
      </xdr:nvCxnSpPr>
      <xdr:spPr>
        <a:xfrm>
          <a:off x="11534775" y="6126026"/>
          <a:ext cx="809625" cy="573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58619</xdr:rowOff>
    </xdr:from>
    <xdr:ext cx="405111" cy="259045"/>
    <xdr:sp textlink="">
      <xdr:nvSpPr>
        <xdr:cNvPr id="549" name="n_1aveValue【認定こども園・幼稚園・保育所】&#10;有形固定資産減価償却率">
          <a:extLst>
            <a:ext uri="{FF2B5EF4-FFF2-40B4-BE49-F238E27FC236}">
              <a16:creationId xmlns:a16="http://schemas.microsoft.com/office/drawing/2014/main" id="{D1788EDD-BD07-4A0F-8C22-999AF3BE66CC}"/>
            </a:ext>
          </a:extLst>
        </xdr:cNvPr>
        <xdr:cNvSpPr txBox="1"/>
      </xdr:nvSpPr>
      <xdr:spPr>
        <a:xfrm>
          <a:off x="13745219" y="58974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109237</xdr:rowOff>
    </xdr:from>
    <xdr:ext cx="405111" cy="259045"/>
    <xdr:sp textlink="">
      <xdr:nvSpPr>
        <xdr:cNvPr id="550" name="n_2aveValue【認定こども園・幼稚園・保育所】&#10;有形固定資産減価償却率">
          <a:extLst>
            <a:ext uri="{FF2B5EF4-FFF2-40B4-BE49-F238E27FC236}">
              <a16:creationId xmlns:a16="http://schemas.microsoft.com/office/drawing/2014/main" id="{64B7D15C-350F-4751-B8B1-7E9EBA443729}"/>
            </a:ext>
          </a:extLst>
        </xdr:cNvPr>
        <xdr:cNvSpPr txBox="1"/>
      </xdr:nvSpPr>
      <xdr:spPr>
        <a:xfrm>
          <a:off x="12964169" y="5944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90368</xdr:rowOff>
    </xdr:from>
    <xdr:ext cx="405111" cy="259045"/>
    <xdr:sp textlink="">
      <xdr:nvSpPr>
        <xdr:cNvPr id="551" name="n_3aveValue【認定こども園・幼稚園・保育所】&#10;有形固定資産減価償却率">
          <a:extLst>
            <a:ext uri="{FF2B5EF4-FFF2-40B4-BE49-F238E27FC236}">
              <a16:creationId xmlns:a16="http://schemas.microsoft.com/office/drawing/2014/main" id="{27904A24-9C0F-4DE9-A436-0066D7B9B470}"/>
            </a:ext>
          </a:extLst>
        </xdr:cNvPr>
        <xdr:cNvSpPr txBox="1"/>
      </xdr:nvSpPr>
      <xdr:spPr>
        <a:xfrm>
          <a:off x="12164069" y="62498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72407</xdr:rowOff>
    </xdr:from>
    <xdr:ext cx="405111" cy="259045"/>
    <xdr:sp textlink="">
      <xdr:nvSpPr>
        <xdr:cNvPr id="552" name="n_4aveValue【認定こども園・幼稚園・保育所】&#10;有形固定資産減価償却率">
          <a:extLst>
            <a:ext uri="{FF2B5EF4-FFF2-40B4-BE49-F238E27FC236}">
              <a16:creationId xmlns:a16="http://schemas.microsoft.com/office/drawing/2014/main" id="{0537843A-3181-4E5D-8E9A-3BC4FB6A9642}"/>
            </a:ext>
          </a:extLst>
        </xdr:cNvPr>
        <xdr:cNvSpPr txBox="1"/>
      </xdr:nvSpPr>
      <xdr:spPr>
        <a:xfrm>
          <a:off x="11354444" y="6231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36484</xdr:rowOff>
    </xdr:from>
    <xdr:ext cx="405111" cy="259045"/>
    <xdr:sp textlink="">
      <xdr:nvSpPr>
        <xdr:cNvPr id="553" name="n_1mainValue【認定こども園・幼稚園・保育所】&#10;有形固定資産減価償却率">
          <a:extLst>
            <a:ext uri="{FF2B5EF4-FFF2-40B4-BE49-F238E27FC236}">
              <a16:creationId xmlns:a16="http://schemas.microsoft.com/office/drawing/2014/main" id="{EDF5EF5D-1E7D-49F8-978C-DC93D3A8BD9F}"/>
            </a:ext>
          </a:extLst>
        </xdr:cNvPr>
        <xdr:cNvSpPr txBox="1"/>
      </xdr:nvSpPr>
      <xdr:spPr>
        <a:xfrm>
          <a:off x="13745219" y="6361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152417</xdr:rowOff>
    </xdr:from>
    <xdr:ext cx="405111" cy="259045"/>
    <xdr:sp textlink="">
      <xdr:nvSpPr>
        <xdr:cNvPr id="554" name="n_2mainValue【認定こども園・幼稚園・保育所】&#10;有形固定資産減価償却率">
          <a:extLst>
            <a:ext uri="{FF2B5EF4-FFF2-40B4-BE49-F238E27FC236}">
              <a16:creationId xmlns:a16="http://schemas.microsoft.com/office/drawing/2014/main" id="{8B293556-43C5-446E-9725-C97D7875C0AC}"/>
            </a:ext>
          </a:extLst>
        </xdr:cNvPr>
        <xdr:cNvSpPr txBox="1"/>
      </xdr:nvSpPr>
      <xdr:spPr>
        <a:xfrm>
          <a:off x="12964169" y="6315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88010</xdr:rowOff>
    </xdr:from>
    <xdr:ext cx="405111" cy="259045"/>
    <xdr:sp textlink="">
      <xdr:nvSpPr>
        <xdr:cNvPr id="555" name="n_3mainValue【認定こども園・幼稚園・保育所】&#10;有形固定資産減価償却率">
          <a:extLst>
            <a:ext uri="{FF2B5EF4-FFF2-40B4-BE49-F238E27FC236}">
              <a16:creationId xmlns:a16="http://schemas.microsoft.com/office/drawing/2014/main" id="{CA8A7EF4-133A-4DD9-98F7-320FEBBCD94A}"/>
            </a:ext>
          </a:extLst>
        </xdr:cNvPr>
        <xdr:cNvSpPr txBox="1"/>
      </xdr:nvSpPr>
      <xdr:spPr>
        <a:xfrm>
          <a:off x="12164069" y="59236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24328</xdr:rowOff>
    </xdr:from>
    <xdr:ext cx="405111" cy="259045"/>
    <xdr:sp textlink="">
      <xdr:nvSpPr>
        <xdr:cNvPr id="556" name="n_4mainValue【認定こども園・幼稚園・保育所】&#10;有形固定資産減価償却率">
          <a:extLst>
            <a:ext uri="{FF2B5EF4-FFF2-40B4-BE49-F238E27FC236}">
              <a16:creationId xmlns:a16="http://schemas.microsoft.com/office/drawing/2014/main" id="{71AD166A-F2E1-4C85-81A4-C9B7EFEC25E2}"/>
            </a:ext>
          </a:extLst>
        </xdr:cNvPr>
        <xdr:cNvSpPr txBox="1"/>
      </xdr:nvSpPr>
      <xdr:spPr>
        <a:xfrm>
          <a:off x="11354444" y="58663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textlink="">
      <xdr:nvSpPr>
        <xdr:cNvPr id="557" name="正方形/長方形 556">
          <a:extLst>
            <a:ext uri="{FF2B5EF4-FFF2-40B4-BE49-F238E27FC236}">
              <a16:creationId xmlns:a16="http://schemas.microsoft.com/office/drawing/2014/main" id="{C30CFB3C-E655-44B5-A88D-8AAB8E786E6C}"/>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textlink="">
      <xdr:nvSpPr>
        <xdr:cNvPr id="558" name="正方形/長方形 557">
          <a:extLst>
            <a:ext uri="{FF2B5EF4-FFF2-40B4-BE49-F238E27FC236}">
              <a16:creationId xmlns:a16="http://schemas.microsoft.com/office/drawing/2014/main" id="{6ACFC2FF-D4BC-487F-BA6C-204D64B92A65}"/>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textlink="">
      <xdr:nvSpPr>
        <xdr:cNvPr id="559" name="正方形/長方形 558">
          <a:extLst>
            <a:ext uri="{FF2B5EF4-FFF2-40B4-BE49-F238E27FC236}">
              <a16:creationId xmlns:a16="http://schemas.microsoft.com/office/drawing/2014/main" id="{D868EF02-00DC-4F01-A5A4-096B4B714082}"/>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textlink="">
      <xdr:nvSpPr>
        <xdr:cNvPr id="560" name="正方形/長方形 559">
          <a:extLst>
            <a:ext uri="{FF2B5EF4-FFF2-40B4-BE49-F238E27FC236}">
              <a16:creationId xmlns:a16="http://schemas.microsoft.com/office/drawing/2014/main" id="{1F05B3C6-8FC5-4367-AC21-BB2C5D01574D}"/>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textlink="">
      <xdr:nvSpPr>
        <xdr:cNvPr id="561" name="正方形/長方形 560">
          <a:extLst>
            <a:ext uri="{FF2B5EF4-FFF2-40B4-BE49-F238E27FC236}">
              <a16:creationId xmlns:a16="http://schemas.microsoft.com/office/drawing/2014/main" id="{2C10F208-C70A-40F3-ABBE-E143E0F9BD82}"/>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textlink="">
      <xdr:nvSpPr>
        <xdr:cNvPr id="562" name="正方形/長方形 561">
          <a:extLst>
            <a:ext uri="{FF2B5EF4-FFF2-40B4-BE49-F238E27FC236}">
              <a16:creationId xmlns:a16="http://schemas.microsoft.com/office/drawing/2014/main" id="{9BB2E5B2-F692-4F3D-9368-4D917840C2F6}"/>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29</xdr:row>
      <xdr:rowOff>82550</xdr:rowOff>
    </xdr:from>
    <xdr:to>
      <xdr:col>116</xdr:col>
      <xdr:colOff>0</xdr:colOff>
      <xdr:row>30</xdr:row>
      <xdr:rowOff>165100</xdr:rowOff>
    </xdr:to>
    <xdr:sp textlink="">
      <xdr:nvSpPr>
        <xdr:cNvPr id="563" name="正方形/長方形 562">
          <a:extLst>
            <a:ext uri="{FF2B5EF4-FFF2-40B4-BE49-F238E27FC236}">
              <a16:creationId xmlns:a16="http://schemas.microsoft.com/office/drawing/2014/main" id="{759EE520-76D8-43BC-8A19-54991677B1F1}"/>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textlink="">
      <xdr:nvSpPr>
        <xdr:cNvPr id="564" name="正方形/長方形 563">
          <a:extLst>
            <a:ext uri="{FF2B5EF4-FFF2-40B4-BE49-F238E27FC236}">
              <a16:creationId xmlns:a16="http://schemas.microsoft.com/office/drawing/2014/main" id="{9379B1E3-F4E6-4F33-8BC8-6C1A76FC2253}"/>
            </a:ext>
          </a:extLst>
        </xdr:cNvPr>
        <xdr:cNvSpPr/>
      </xdr:nvSpPr>
      <xdr:spPr>
        <a:xfrm>
          <a:off x="164592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textlink="">
      <xdr:nvSpPr>
        <xdr:cNvPr id="565" name="テキスト ボックス 564">
          <a:extLst>
            <a:ext uri="{FF2B5EF4-FFF2-40B4-BE49-F238E27FC236}">
              <a16:creationId xmlns:a16="http://schemas.microsoft.com/office/drawing/2014/main" id="{30733195-023A-487E-B6B2-102A327C1FD0}"/>
            </a:ext>
          </a:extLst>
        </xdr:cNvPr>
        <xdr:cNvSpPr txBox="1"/>
      </xdr:nvSpPr>
      <xdr:spPr>
        <a:xfrm>
          <a:off x="16440150"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6" name="直線コネクタ 565">
          <a:extLst>
            <a:ext uri="{FF2B5EF4-FFF2-40B4-BE49-F238E27FC236}">
              <a16:creationId xmlns:a16="http://schemas.microsoft.com/office/drawing/2014/main" id="{AF2F91A8-1081-4057-8D97-DAFF60D47772}"/>
            </a:ext>
          </a:extLst>
        </xdr:cNvPr>
        <xdr:cNvCxnSpPr/>
      </xdr:nvCxnSpPr>
      <xdr:spPr>
        <a:xfrm>
          <a:off x="164592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567" name="直線コネクタ 566">
          <a:extLst>
            <a:ext uri="{FF2B5EF4-FFF2-40B4-BE49-F238E27FC236}">
              <a16:creationId xmlns:a16="http://schemas.microsoft.com/office/drawing/2014/main" id="{045393D4-5D04-4BE6-827B-EEB4BBD5F347}"/>
            </a:ext>
          </a:extLst>
        </xdr:cNvPr>
        <xdr:cNvCxnSpPr/>
      </xdr:nvCxnSpPr>
      <xdr:spPr>
        <a:xfrm>
          <a:off x="16459200" y="690290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textlink="">
      <xdr:nvSpPr>
        <xdr:cNvPr id="568" name="テキスト ボックス 567">
          <a:extLst>
            <a:ext uri="{FF2B5EF4-FFF2-40B4-BE49-F238E27FC236}">
              <a16:creationId xmlns:a16="http://schemas.microsoft.com/office/drawing/2014/main" id="{4B77F6AB-1061-4DC6-B1E2-3C673ED30CF2}"/>
            </a:ext>
          </a:extLst>
        </xdr:cNvPr>
        <xdr:cNvSpPr txBox="1"/>
      </xdr:nvSpPr>
      <xdr:spPr>
        <a:xfrm>
          <a:off x="16052346" y="6773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569" name="直線コネクタ 568">
          <a:extLst>
            <a:ext uri="{FF2B5EF4-FFF2-40B4-BE49-F238E27FC236}">
              <a16:creationId xmlns:a16="http://schemas.microsoft.com/office/drawing/2014/main" id="{6314A3DE-4B43-4C09-990E-ACA9460F51E0}"/>
            </a:ext>
          </a:extLst>
        </xdr:cNvPr>
        <xdr:cNvCxnSpPr/>
      </xdr:nvCxnSpPr>
      <xdr:spPr>
        <a:xfrm>
          <a:off x="16459200" y="65922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textlink="">
      <xdr:nvSpPr>
        <xdr:cNvPr id="570" name="テキスト ボックス 569">
          <a:extLst>
            <a:ext uri="{FF2B5EF4-FFF2-40B4-BE49-F238E27FC236}">
              <a16:creationId xmlns:a16="http://schemas.microsoft.com/office/drawing/2014/main" id="{0DE5E2EB-9921-479F-8B1C-281649EE4D41}"/>
            </a:ext>
          </a:extLst>
        </xdr:cNvPr>
        <xdr:cNvSpPr txBox="1"/>
      </xdr:nvSpPr>
      <xdr:spPr>
        <a:xfrm>
          <a:off x="16052346" y="646585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571" name="直線コネクタ 570">
          <a:extLst>
            <a:ext uri="{FF2B5EF4-FFF2-40B4-BE49-F238E27FC236}">
              <a16:creationId xmlns:a16="http://schemas.microsoft.com/office/drawing/2014/main" id="{424EA0A8-A78C-45CD-AEEB-21E19BC1957C}"/>
            </a:ext>
          </a:extLst>
        </xdr:cNvPr>
        <xdr:cNvCxnSpPr/>
      </xdr:nvCxnSpPr>
      <xdr:spPr>
        <a:xfrm>
          <a:off x="16459200" y="628468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textlink="">
      <xdr:nvSpPr>
        <xdr:cNvPr id="572" name="テキスト ボックス 571">
          <a:extLst>
            <a:ext uri="{FF2B5EF4-FFF2-40B4-BE49-F238E27FC236}">
              <a16:creationId xmlns:a16="http://schemas.microsoft.com/office/drawing/2014/main" id="{7A619FE1-2528-40E4-93A4-B0BF0D97F885}"/>
            </a:ext>
          </a:extLst>
        </xdr:cNvPr>
        <xdr:cNvSpPr txBox="1"/>
      </xdr:nvSpPr>
      <xdr:spPr>
        <a:xfrm>
          <a:off x="16052346" y="61551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573" name="直線コネクタ 572">
          <a:extLst>
            <a:ext uri="{FF2B5EF4-FFF2-40B4-BE49-F238E27FC236}">
              <a16:creationId xmlns:a16="http://schemas.microsoft.com/office/drawing/2014/main" id="{516AD11D-3082-4108-B2A5-88B5E6CB6503}"/>
            </a:ext>
          </a:extLst>
        </xdr:cNvPr>
        <xdr:cNvCxnSpPr/>
      </xdr:nvCxnSpPr>
      <xdr:spPr>
        <a:xfrm>
          <a:off x="16459200" y="59835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textlink="">
      <xdr:nvSpPr>
        <xdr:cNvPr id="574" name="テキスト ボックス 573">
          <a:extLst>
            <a:ext uri="{FF2B5EF4-FFF2-40B4-BE49-F238E27FC236}">
              <a16:creationId xmlns:a16="http://schemas.microsoft.com/office/drawing/2014/main" id="{72B38014-07CF-4B1A-B4C2-6A89BFE2DA15}"/>
            </a:ext>
          </a:extLst>
        </xdr:cNvPr>
        <xdr:cNvSpPr txBox="1"/>
      </xdr:nvSpPr>
      <xdr:spPr>
        <a:xfrm>
          <a:off x="16052346" y="583811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575" name="直線コネクタ 574">
          <a:extLst>
            <a:ext uri="{FF2B5EF4-FFF2-40B4-BE49-F238E27FC236}">
              <a16:creationId xmlns:a16="http://schemas.microsoft.com/office/drawing/2014/main" id="{CEDFD8B1-D937-43DA-9C96-C055E887CCC2}"/>
            </a:ext>
          </a:extLst>
        </xdr:cNvPr>
        <xdr:cNvCxnSpPr/>
      </xdr:nvCxnSpPr>
      <xdr:spPr>
        <a:xfrm>
          <a:off x="16459200" y="56759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textlink="">
      <xdr:nvSpPr>
        <xdr:cNvPr id="576" name="テキスト ボックス 575">
          <a:extLst>
            <a:ext uri="{FF2B5EF4-FFF2-40B4-BE49-F238E27FC236}">
              <a16:creationId xmlns:a16="http://schemas.microsoft.com/office/drawing/2014/main" id="{076268B5-DF79-471E-BC4E-8DD1EDFF53A8}"/>
            </a:ext>
          </a:extLst>
        </xdr:cNvPr>
        <xdr:cNvSpPr txBox="1"/>
      </xdr:nvSpPr>
      <xdr:spPr>
        <a:xfrm>
          <a:off x="16052346" y="55274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577" name="直線コネクタ 576">
          <a:extLst>
            <a:ext uri="{FF2B5EF4-FFF2-40B4-BE49-F238E27FC236}">
              <a16:creationId xmlns:a16="http://schemas.microsoft.com/office/drawing/2014/main" id="{9502C5CD-BA4E-4384-BCB3-42D305A03DB5}"/>
            </a:ext>
          </a:extLst>
        </xdr:cNvPr>
        <xdr:cNvCxnSpPr/>
      </xdr:nvCxnSpPr>
      <xdr:spPr>
        <a:xfrm>
          <a:off x="16459200" y="53557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textlink="">
      <xdr:nvSpPr>
        <xdr:cNvPr id="578" name="テキスト ボックス 577">
          <a:extLst>
            <a:ext uri="{FF2B5EF4-FFF2-40B4-BE49-F238E27FC236}">
              <a16:creationId xmlns:a16="http://schemas.microsoft.com/office/drawing/2014/main" id="{FBA0B56F-C770-4502-A6CD-65C3BB3CA3A7}"/>
            </a:ext>
          </a:extLst>
        </xdr:cNvPr>
        <xdr:cNvSpPr txBox="1"/>
      </xdr:nvSpPr>
      <xdr:spPr>
        <a:xfrm>
          <a:off x="16052346" y="521989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9" name="直線コネクタ 578">
          <a:extLst>
            <a:ext uri="{FF2B5EF4-FFF2-40B4-BE49-F238E27FC236}">
              <a16:creationId xmlns:a16="http://schemas.microsoft.com/office/drawing/2014/main" id="{70F27A35-14EC-46EC-9F37-7EBEC1E001BB}"/>
            </a:ext>
          </a:extLst>
        </xdr:cNvPr>
        <xdr:cNvCxnSpPr/>
      </xdr:nvCxnSpPr>
      <xdr:spPr>
        <a:xfrm>
          <a:off x="164592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textlink="">
      <xdr:nvSpPr>
        <xdr:cNvPr id="580" name="テキスト ボックス 579">
          <a:extLst>
            <a:ext uri="{FF2B5EF4-FFF2-40B4-BE49-F238E27FC236}">
              <a16:creationId xmlns:a16="http://schemas.microsoft.com/office/drawing/2014/main" id="{AE8F3581-580E-4F37-B3FD-27F10959A140}"/>
            </a:ext>
          </a:extLst>
        </xdr:cNvPr>
        <xdr:cNvSpPr txBox="1"/>
      </xdr:nvSpPr>
      <xdr:spPr>
        <a:xfrm>
          <a:off x="16052346" y="4912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textlink="">
      <xdr:nvSpPr>
        <xdr:cNvPr id="581" name="【認定こども園・幼稚園・保育所】&#10;一人当たり面積グラフ枠">
          <a:extLst>
            <a:ext uri="{FF2B5EF4-FFF2-40B4-BE49-F238E27FC236}">
              <a16:creationId xmlns:a16="http://schemas.microsoft.com/office/drawing/2014/main" id="{42FEBB56-0ECE-442A-8668-AD90F28B4C9E}"/>
            </a:ext>
          </a:extLst>
        </xdr:cNvPr>
        <xdr:cNvSpPr/>
      </xdr:nvSpPr>
      <xdr:spPr>
        <a:xfrm>
          <a:off x="164592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131717</xdr:rowOff>
    </xdr:from>
    <xdr:to>
      <xdr:col>116</xdr:col>
      <xdr:colOff>62864</xdr:colOff>
      <xdr:row>42</xdr:row>
      <xdr:rowOff>63137</xdr:rowOff>
    </xdr:to>
    <xdr:cxnSp macro="">
      <xdr:nvCxnSpPr>
        <xdr:cNvPr id="582" name="直線コネクタ 581">
          <a:extLst>
            <a:ext uri="{FF2B5EF4-FFF2-40B4-BE49-F238E27FC236}">
              <a16:creationId xmlns:a16="http://schemas.microsoft.com/office/drawing/2014/main" id="{3C11FFEA-CF9D-4723-A5CA-E237CFC83C7C}"/>
            </a:ext>
          </a:extLst>
        </xdr:cNvPr>
        <xdr:cNvCxnSpPr/>
      </xdr:nvCxnSpPr>
      <xdr:spPr>
        <a:xfrm flipV="1">
          <a:off x="19954239" y="5484767"/>
          <a:ext cx="0" cy="13919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66964</xdr:rowOff>
    </xdr:from>
    <xdr:ext cx="469744" cy="259045"/>
    <xdr:sp textlink="">
      <xdr:nvSpPr>
        <xdr:cNvPr id="583" name="【認定こども園・幼稚園・保育所】&#10;一人当たり面積最小値テキスト">
          <a:extLst>
            <a:ext uri="{FF2B5EF4-FFF2-40B4-BE49-F238E27FC236}">
              <a16:creationId xmlns:a16="http://schemas.microsoft.com/office/drawing/2014/main" id="{9D8CCC31-6C15-45D1-84F5-3C3933E69EFB}"/>
            </a:ext>
          </a:extLst>
        </xdr:cNvPr>
        <xdr:cNvSpPr txBox="1"/>
      </xdr:nvSpPr>
      <xdr:spPr>
        <a:xfrm>
          <a:off x="19992975" y="68741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63137</xdr:rowOff>
    </xdr:from>
    <xdr:to>
      <xdr:col>116</xdr:col>
      <xdr:colOff>152400</xdr:colOff>
      <xdr:row>42</xdr:row>
      <xdr:rowOff>63137</xdr:rowOff>
    </xdr:to>
    <xdr:cxnSp macro="">
      <xdr:nvCxnSpPr>
        <xdr:cNvPr id="584" name="直線コネクタ 583">
          <a:extLst>
            <a:ext uri="{FF2B5EF4-FFF2-40B4-BE49-F238E27FC236}">
              <a16:creationId xmlns:a16="http://schemas.microsoft.com/office/drawing/2014/main" id="{BB8A5AFD-563F-4E5E-967B-BC757BDFAE5C}"/>
            </a:ext>
          </a:extLst>
        </xdr:cNvPr>
        <xdr:cNvCxnSpPr/>
      </xdr:nvCxnSpPr>
      <xdr:spPr>
        <a:xfrm>
          <a:off x="19878675" y="687668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78394</xdr:rowOff>
    </xdr:from>
    <xdr:ext cx="469744" cy="259045"/>
    <xdr:sp textlink="">
      <xdr:nvSpPr>
        <xdr:cNvPr id="585" name="【認定こども園・幼稚園・保育所】&#10;一人当たり面積最大値テキスト">
          <a:extLst>
            <a:ext uri="{FF2B5EF4-FFF2-40B4-BE49-F238E27FC236}">
              <a16:creationId xmlns:a16="http://schemas.microsoft.com/office/drawing/2014/main" id="{63320928-C7BD-40E0-9023-5910C873F786}"/>
            </a:ext>
          </a:extLst>
        </xdr:cNvPr>
        <xdr:cNvSpPr txBox="1"/>
      </xdr:nvSpPr>
      <xdr:spPr>
        <a:xfrm>
          <a:off x="19992975" y="52695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131717</xdr:rowOff>
    </xdr:from>
    <xdr:to>
      <xdr:col>116</xdr:col>
      <xdr:colOff>152400</xdr:colOff>
      <xdr:row>33</xdr:row>
      <xdr:rowOff>131717</xdr:rowOff>
    </xdr:to>
    <xdr:cxnSp macro="">
      <xdr:nvCxnSpPr>
        <xdr:cNvPr id="586" name="直線コネクタ 585">
          <a:extLst>
            <a:ext uri="{FF2B5EF4-FFF2-40B4-BE49-F238E27FC236}">
              <a16:creationId xmlns:a16="http://schemas.microsoft.com/office/drawing/2014/main" id="{EB1673BF-A774-495A-964C-067B670031D6}"/>
            </a:ext>
          </a:extLst>
        </xdr:cNvPr>
        <xdr:cNvCxnSpPr/>
      </xdr:nvCxnSpPr>
      <xdr:spPr>
        <a:xfrm>
          <a:off x="19878675" y="548476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114861</xdr:rowOff>
    </xdr:from>
    <xdr:ext cx="469744" cy="259045"/>
    <xdr:sp textlink="">
      <xdr:nvSpPr>
        <xdr:cNvPr id="587" name="【認定こども園・幼稚園・保育所】&#10;一人当たり面積平均値テキスト">
          <a:extLst>
            <a:ext uri="{FF2B5EF4-FFF2-40B4-BE49-F238E27FC236}">
              <a16:creationId xmlns:a16="http://schemas.microsoft.com/office/drawing/2014/main" id="{FD4BBCF2-0AAA-4DC4-B187-CAE9CA599A0B}"/>
            </a:ext>
          </a:extLst>
        </xdr:cNvPr>
        <xdr:cNvSpPr txBox="1"/>
      </xdr:nvSpPr>
      <xdr:spPr>
        <a:xfrm>
          <a:off x="19992975" y="62775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136434</xdr:rowOff>
    </xdr:from>
    <xdr:to>
      <xdr:col>116</xdr:col>
      <xdr:colOff>114300</xdr:colOff>
      <xdr:row>39</xdr:row>
      <xdr:rowOff>66584</xdr:rowOff>
    </xdr:to>
    <xdr:sp textlink="">
      <xdr:nvSpPr>
        <xdr:cNvPr id="588" name="フローチャート: 判断 587">
          <a:extLst>
            <a:ext uri="{FF2B5EF4-FFF2-40B4-BE49-F238E27FC236}">
              <a16:creationId xmlns:a16="http://schemas.microsoft.com/office/drawing/2014/main" id="{5FB32462-7D16-4D19-B70E-F0F821B8D24E}"/>
            </a:ext>
          </a:extLst>
        </xdr:cNvPr>
        <xdr:cNvSpPr/>
      </xdr:nvSpPr>
      <xdr:spPr>
        <a:xfrm>
          <a:off x="19897725" y="629910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136434</xdr:rowOff>
    </xdr:from>
    <xdr:to>
      <xdr:col>112</xdr:col>
      <xdr:colOff>38100</xdr:colOff>
      <xdr:row>39</xdr:row>
      <xdr:rowOff>66584</xdr:rowOff>
    </xdr:to>
    <xdr:sp textlink="">
      <xdr:nvSpPr>
        <xdr:cNvPr id="589" name="フローチャート: 判断 588">
          <a:extLst>
            <a:ext uri="{FF2B5EF4-FFF2-40B4-BE49-F238E27FC236}">
              <a16:creationId xmlns:a16="http://schemas.microsoft.com/office/drawing/2014/main" id="{03600D5C-549F-454F-A49E-887817CDCAEF}"/>
            </a:ext>
          </a:extLst>
        </xdr:cNvPr>
        <xdr:cNvSpPr/>
      </xdr:nvSpPr>
      <xdr:spPr>
        <a:xfrm>
          <a:off x="19154775" y="629910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125004</xdr:rowOff>
    </xdr:from>
    <xdr:to>
      <xdr:col>107</xdr:col>
      <xdr:colOff>101600</xdr:colOff>
      <xdr:row>39</xdr:row>
      <xdr:rowOff>55154</xdr:rowOff>
    </xdr:to>
    <xdr:sp textlink="">
      <xdr:nvSpPr>
        <xdr:cNvPr id="590" name="フローチャート: 判断 589">
          <a:extLst>
            <a:ext uri="{FF2B5EF4-FFF2-40B4-BE49-F238E27FC236}">
              <a16:creationId xmlns:a16="http://schemas.microsoft.com/office/drawing/2014/main" id="{275A0F06-3A7D-4C20-A046-E6D41F9E0195}"/>
            </a:ext>
          </a:extLst>
        </xdr:cNvPr>
        <xdr:cNvSpPr/>
      </xdr:nvSpPr>
      <xdr:spPr>
        <a:xfrm>
          <a:off x="18345150" y="628450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159294</xdr:rowOff>
    </xdr:from>
    <xdr:to>
      <xdr:col>102</xdr:col>
      <xdr:colOff>165100</xdr:colOff>
      <xdr:row>39</xdr:row>
      <xdr:rowOff>89444</xdr:rowOff>
    </xdr:to>
    <xdr:sp textlink="">
      <xdr:nvSpPr>
        <xdr:cNvPr id="591" name="フローチャート: 判断 590">
          <a:extLst>
            <a:ext uri="{FF2B5EF4-FFF2-40B4-BE49-F238E27FC236}">
              <a16:creationId xmlns:a16="http://schemas.microsoft.com/office/drawing/2014/main" id="{B6A41F54-DF3F-4E39-A281-3DFE23BC2CDB}"/>
            </a:ext>
          </a:extLst>
        </xdr:cNvPr>
        <xdr:cNvSpPr/>
      </xdr:nvSpPr>
      <xdr:spPr>
        <a:xfrm>
          <a:off x="17554575" y="6325144"/>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159294</xdr:rowOff>
    </xdr:from>
    <xdr:to>
      <xdr:col>98</xdr:col>
      <xdr:colOff>38100</xdr:colOff>
      <xdr:row>39</xdr:row>
      <xdr:rowOff>89444</xdr:rowOff>
    </xdr:to>
    <xdr:sp textlink="">
      <xdr:nvSpPr>
        <xdr:cNvPr id="592" name="フローチャート: 判断 591">
          <a:extLst>
            <a:ext uri="{FF2B5EF4-FFF2-40B4-BE49-F238E27FC236}">
              <a16:creationId xmlns:a16="http://schemas.microsoft.com/office/drawing/2014/main" id="{8A6DE021-B041-4DF1-95CB-EBDBE8A00C97}"/>
            </a:ext>
          </a:extLst>
        </xdr:cNvPr>
        <xdr:cNvSpPr/>
      </xdr:nvSpPr>
      <xdr:spPr>
        <a:xfrm>
          <a:off x="16754475" y="6325144"/>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textlink="">
      <xdr:nvSpPr>
        <xdr:cNvPr id="593" name="テキスト ボックス 592">
          <a:extLst>
            <a:ext uri="{FF2B5EF4-FFF2-40B4-BE49-F238E27FC236}">
              <a16:creationId xmlns:a16="http://schemas.microsoft.com/office/drawing/2014/main" id="{5D7B70F2-8B2C-4F19-B0F2-AE1D3C6DE0FB}"/>
            </a:ext>
          </a:extLst>
        </xdr:cNvPr>
        <xdr:cNvSpPr txBox="1"/>
      </xdr:nvSpPr>
      <xdr:spPr>
        <a:xfrm>
          <a:off x="197834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textlink="">
      <xdr:nvSpPr>
        <xdr:cNvPr id="594" name="テキスト ボックス 593">
          <a:extLst>
            <a:ext uri="{FF2B5EF4-FFF2-40B4-BE49-F238E27FC236}">
              <a16:creationId xmlns:a16="http://schemas.microsoft.com/office/drawing/2014/main" id="{586AFAE8-02A5-42AB-B364-D5FAE505BBF8}"/>
            </a:ext>
          </a:extLst>
        </xdr:cNvPr>
        <xdr:cNvSpPr txBox="1"/>
      </xdr:nvSpPr>
      <xdr:spPr>
        <a:xfrm>
          <a:off x="19030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textlink="">
      <xdr:nvSpPr>
        <xdr:cNvPr id="595" name="テキスト ボックス 594">
          <a:extLst>
            <a:ext uri="{FF2B5EF4-FFF2-40B4-BE49-F238E27FC236}">
              <a16:creationId xmlns:a16="http://schemas.microsoft.com/office/drawing/2014/main" id="{F2D52C69-DA09-4949-BCF0-FAF7670DD737}"/>
            </a:ext>
          </a:extLst>
        </xdr:cNvPr>
        <xdr:cNvSpPr txBox="1"/>
      </xdr:nvSpPr>
      <xdr:spPr>
        <a:xfrm>
          <a:off x="18221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textlink="">
      <xdr:nvSpPr>
        <xdr:cNvPr id="596" name="テキスト ボックス 595">
          <a:extLst>
            <a:ext uri="{FF2B5EF4-FFF2-40B4-BE49-F238E27FC236}">
              <a16:creationId xmlns:a16="http://schemas.microsoft.com/office/drawing/2014/main" id="{5E5AFC55-184C-4653-81B0-AD38DABA37C3}"/>
            </a:ext>
          </a:extLst>
        </xdr:cNvPr>
        <xdr:cNvSpPr txBox="1"/>
      </xdr:nvSpPr>
      <xdr:spPr>
        <a:xfrm>
          <a:off x="174307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textlink="">
      <xdr:nvSpPr>
        <xdr:cNvPr id="597" name="テキスト ボックス 596">
          <a:extLst>
            <a:ext uri="{FF2B5EF4-FFF2-40B4-BE49-F238E27FC236}">
              <a16:creationId xmlns:a16="http://schemas.microsoft.com/office/drawing/2014/main" id="{9DDA3264-0E35-45EC-B565-C1AB888B3EBA}"/>
            </a:ext>
          </a:extLst>
        </xdr:cNvPr>
        <xdr:cNvSpPr txBox="1"/>
      </xdr:nvSpPr>
      <xdr:spPr>
        <a:xfrm>
          <a:off x="166306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27033</xdr:rowOff>
    </xdr:from>
    <xdr:to>
      <xdr:col>116</xdr:col>
      <xdr:colOff>114300</xdr:colOff>
      <xdr:row>38</xdr:row>
      <xdr:rowOff>128633</xdr:rowOff>
    </xdr:to>
    <xdr:sp textlink="">
      <xdr:nvSpPr>
        <xdr:cNvPr id="598" name="楕円 597">
          <a:extLst>
            <a:ext uri="{FF2B5EF4-FFF2-40B4-BE49-F238E27FC236}">
              <a16:creationId xmlns:a16="http://schemas.microsoft.com/office/drawing/2014/main" id="{A0B06FA0-EAEA-4EC3-8B1C-FB1BA9F8F055}"/>
            </a:ext>
          </a:extLst>
        </xdr:cNvPr>
        <xdr:cNvSpPr/>
      </xdr:nvSpPr>
      <xdr:spPr>
        <a:xfrm>
          <a:off x="19897725" y="619288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49910</xdr:rowOff>
    </xdr:from>
    <xdr:ext cx="469744" cy="259045"/>
    <xdr:sp textlink="">
      <xdr:nvSpPr>
        <xdr:cNvPr id="599" name="【認定こども園・幼稚園・保育所】&#10;一人当たり面積該当値テキスト">
          <a:extLst>
            <a:ext uri="{FF2B5EF4-FFF2-40B4-BE49-F238E27FC236}">
              <a16:creationId xmlns:a16="http://schemas.microsoft.com/office/drawing/2014/main" id="{A77820E7-84C1-44D5-A1B4-8786146C83C1}"/>
            </a:ext>
          </a:extLst>
        </xdr:cNvPr>
        <xdr:cNvSpPr txBox="1"/>
      </xdr:nvSpPr>
      <xdr:spPr>
        <a:xfrm>
          <a:off x="19992975" y="60474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38463</xdr:rowOff>
    </xdr:from>
    <xdr:to>
      <xdr:col>112</xdr:col>
      <xdr:colOff>38100</xdr:colOff>
      <xdr:row>38</xdr:row>
      <xdr:rowOff>140063</xdr:rowOff>
    </xdr:to>
    <xdr:sp textlink="">
      <xdr:nvSpPr>
        <xdr:cNvPr id="600" name="楕円 599">
          <a:extLst>
            <a:ext uri="{FF2B5EF4-FFF2-40B4-BE49-F238E27FC236}">
              <a16:creationId xmlns:a16="http://schemas.microsoft.com/office/drawing/2014/main" id="{8297ADAF-5C9D-4B46-AFAD-430901AFA36B}"/>
            </a:ext>
          </a:extLst>
        </xdr:cNvPr>
        <xdr:cNvSpPr/>
      </xdr:nvSpPr>
      <xdr:spPr>
        <a:xfrm>
          <a:off x="19154775" y="6201138"/>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77833</xdr:rowOff>
    </xdr:from>
    <xdr:to>
      <xdr:col>116</xdr:col>
      <xdr:colOff>63500</xdr:colOff>
      <xdr:row>38</xdr:row>
      <xdr:rowOff>89263</xdr:rowOff>
    </xdr:to>
    <xdr:cxnSp macro="">
      <xdr:nvCxnSpPr>
        <xdr:cNvPr id="601" name="直線コネクタ 600">
          <a:extLst>
            <a:ext uri="{FF2B5EF4-FFF2-40B4-BE49-F238E27FC236}">
              <a16:creationId xmlns:a16="http://schemas.microsoft.com/office/drawing/2014/main" id="{561A4857-C703-4B83-A94C-64E54A1A4A96}"/>
            </a:ext>
          </a:extLst>
        </xdr:cNvPr>
        <xdr:cNvCxnSpPr/>
      </xdr:nvCxnSpPr>
      <xdr:spPr>
        <a:xfrm flipV="1">
          <a:off x="19202400" y="6240508"/>
          <a:ext cx="752475" cy="8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49893</xdr:rowOff>
    </xdr:from>
    <xdr:to>
      <xdr:col>107</xdr:col>
      <xdr:colOff>101600</xdr:colOff>
      <xdr:row>38</xdr:row>
      <xdr:rowOff>151493</xdr:rowOff>
    </xdr:to>
    <xdr:sp textlink="">
      <xdr:nvSpPr>
        <xdr:cNvPr id="602" name="楕円 601">
          <a:extLst>
            <a:ext uri="{FF2B5EF4-FFF2-40B4-BE49-F238E27FC236}">
              <a16:creationId xmlns:a16="http://schemas.microsoft.com/office/drawing/2014/main" id="{D3466AE0-4DE0-455D-B0F1-D40977B9D093}"/>
            </a:ext>
          </a:extLst>
        </xdr:cNvPr>
        <xdr:cNvSpPr/>
      </xdr:nvSpPr>
      <xdr:spPr>
        <a:xfrm>
          <a:off x="18345150" y="6209393"/>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89263</xdr:rowOff>
    </xdr:from>
    <xdr:to>
      <xdr:col>111</xdr:col>
      <xdr:colOff>177800</xdr:colOff>
      <xdr:row>38</xdr:row>
      <xdr:rowOff>100693</xdr:rowOff>
    </xdr:to>
    <xdr:cxnSp macro="">
      <xdr:nvCxnSpPr>
        <xdr:cNvPr id="603" name="直線コネクタ 602">
          <a:extLst>
            <a:ext uri="{FF2B5EF4-FFF2-40B4-BE49-F238E27FC236}">
              <a16:creationId xmlns:a16="http://schemas.microsoft.com/office/drawing/2014/main" id="{9805F44F-FF62-4053-A704-D4F728CFBCF5}"/>
            </a:ext>
          </a:extLst>
        </xdr:cNvPr>
        <xdr:cNvCxnSpPr/>
      </xdr:nvCxnSpPr>
      <xdr:spPr>
        <a:xfrm flipV="1">
          <a:off x="18392775" y="6248763"/>
          <a:ext cx="809625" cy="17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66222</xdr:rowOff>
    </xdr:from>
    <xdr:to>
      <xdr:col>102</xdr:col>
      <xdr:colOff>165100</xdr:colOff>
      <xdr:row>38</xdr:row>
      <xdr:rowOff>167822</xdr:rowOff>
    </xdr:to>
    <xdr:sp textlink="">
      <xdr:nvSpPr>
        <xdr:cNvPr id="604" name="楕円 603">
          <a:extLst>
            <a:ext uri="{FF2B5EF4-FFF2-40B4-BE49-F238E27FC236}">
              <a16:creationId xmlns:a16="http://schemas.microsoft.com/office/drawing/2014/main" id="{97849386-C096-4166-99F1-FD25D1211A40}"/>
            </a:ext>
          </a:extLst>
        </xdr:cNvPr>
        <xdr:cNvSpPr/>
      </xdr:nvSpPr>
      <xdr:spPr>
        <a:xfrm>
          <a:off x="17554575" y="623207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100693</xdr:rowOff>
    </xdr:from>
    <xdr:to>
      <xdr:col>107</xdr:col>
      <xdr:colOff>50800</xdr:colOff>
      <xdr:row>38</xdr:row>
      <xdr:rowOff>117022</xdr:rowOff>
    </xdr:to>
    <xdr:cxnSp macro="">
      <xdr:nvCxnSpPr>
        <xdr:cNvPr id="605" name="直線コネクタ 604">
          <a:extLst>
            <a:ext uri="{FF2B5EF4-FFF2-40B4-BE49-F238E27FC236}">
              <a16:creationId xmlns:a16="http://schemas.microsoft.com/office/drawing/2014/main" id="{E5F5FAB6-3E54-4B17-ADF5-EF7869331DEB}"/>
            </a:ext>
          </a:extLst>
        </xdr:cNvPr>
        <xdr:cNvCxnSpPr/>
      </xdr:nvCxnSpPr>
      <xdr:spPr>
        <a:xfrm flipV="1">
          <a:off x="17602200" y="6266543"/>
          <a:ext cx="790575" cy="13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77651</xdr:rowOff>
    </xdr:from>
    <xdr:to>
      <xdr:col>98</xdr:col>
      <xdr:colOff>38100</xdr:colOff>
      <xdr:row>39</xdr:row>
      <xdr:rowOff>7801</xdr:rowOff>
    </xdr:to>
    <xdr:sp textlink="">
      <xdr:nvSpPr>
        <xdr:cNvPr id="606" name="楕円 605">
          <a:extLst>
            <a:ext uri="{FF2B5EF4-FFF2-40B4-BE49-F238E27FC236}">
              <a16:creationId xmlns:a16="http://schemas.microsoft.com/office/drawing/2014/main" id="{DE2CCC5E-B1D3-4DE7-8C3C-C7A8EBA82FCD}"/>
            </a:ext>
          </a:extLst>
        </xdr:cNvPr>
        <xdr:cNvSpPr/>
      </xdr:nvSpPr>
      <xdr:spPr>
        <a:xfrm>
          <a:off x="16754475" y="624032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117022</xdr:rowOff>
    </xdr:from>
    <xdr:to>
      <xdr:col>102</xdr:col>
      <xdr:colOff>114300</xdr:colOff>
      <xdr:row>38</xdr:row>
      <xdr:rowOff>128451</xdr:rowOff>
    </xdr:to>
    <xdr:cxnSp macro="">
      <xdr:nvCxnSpPr>
        <xdr:cNvPr id="607" name="直線コネクタ 606">
          <a:extLst>
            <a:ext uri="{FF2B5EF4-FFF2-40B4-BE49-F238E27FC236}">
              <a16:creationId xmlns:a16="http://schemas.microsoft.com/office/drawing/2014/main" id="{8B587D52-BC72-4566-9618-F238839E08E1}"/>
            </a:ext>
          </a:extLst>
        </xdr:cNvPr>
        <xdr:cNvCxnSpPr/>
      </xdr:nvCxnSpPr>
      <xdr:spPr>
        <a:xfrm flipV="1">
          <a:off x="16802100" y="6279697"/>
          <a:ext cx="800100" cy="8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57711</xdr:rowOff>
    </xdr:from>
    <xdr:ext cx="469744" cy="259045"/>
    <xdr:sp textlink="">
      <xdr:nvSpPr>
        <xdr:cNvPr id="608" name="n_1aveValue【認定こども園・幼稚園・保育所】&#10;一人当たり面積">
          <a:extLst>
            <a:ext uri="{FF2B5EF4-FFF2-40B4-BE49-F238E27FC236}">
              <a16:creationId xmlns:a16="http://schemas.microsoft.com/office/drawing/2014/main" id="{2DF4B139-FB9B-4407-8433-AA4E047FDA97}"/>
            </a:ext>
          </a:extLst>
        </xdr:cNvPr>
        <xdr:cNvSpPr txBox="1"/>
      </xdr:nvSpPr>
      <xdr:spPr>
        <a:xfrm>
          <a:off x="18983402" y="63823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46281</xdr:rowOff>
    </xdr:from>
    <xdr:ext cx="469744" cy="259045"/>
    <xdr:sp textlink="">
      <xdr:nvSpPr>
        <xdr:cNvPr id="609" name="n_2aveValue【認定こども園・幼稚園・保育所】&#10;一人当たり面積">
          <a:extLst>
            <a:ext uri="{FF2B5EF4-FFF2-40B4-BE49-F238E27FC236}">
              <a16:creationId xmlns:a16="http://schemas.microsoft.com/office/drawing/2014/main" id="{9A399C12-43A3-4EF2-A138-AF89EC3F3460}"/>
            </a:ext>
          </a:extLst>
        </xdr:cNvPr>
        <xdr:cNvSpPr txBox="1"/>
      </xdr:nvSpPr>
      <xdr:spPr>
        <a:xfrm>
          <a:off x="18183302" y="6374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80571</xdr:rowOff>
    </xdr:from>
    <xdr:ext cx="469744" cy="259045"/>
    <xdr:sp textlink="">
      <xdr:nvSpPr>
        <xdr:cNvPr id="610" name="n_3aveValue【認定こども園・幼稚園・保育所】&#10;一人当たり面積">
          <a:extLst>
            <a:ext uri="{FF2B5EF4-FFF2-40B4-BE49-F238E27FC236}">
              <a16:creationId xmlns:a16="http://schemas.microsoft.com/office/drawing/2014/main" id="{86E49C0B-80E1-4AEC-AA2C-F27D1DC9FC6D}"/>
            </a:ext>
          </a:extLst>
        </xdr:cNvPr>
        <xdr:cNvSpPr txBox="1"/>
      </xdr:nvSpPr>
      <xdr:spPr>
        <a:xfrm>
          <a:off x="17383202" y="6408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80571</xdr:rowOff>
    </xdr:from>
    <xdr:ext cx="469744" cy="259045"/>
    <xdr:sp textlink="">
      <xdr:nvSpPr>
        <xdr:cNvPr id="611" name="n_4aveValue【認定こども園・幼稚園・保育所】&#10;一人当たり面積">
          <a:extLst>
            <a:ext uri="{FF2B5EF4-FFF2-40B4-BE49-F238E27FC236}">
              <a16:creationId xmlns:a16="http://schemas.microsoft.com/office/drawing/2014/main" id="{02B461AD-93BE-4FFF-857C-FCF7C55FFE79}"/>
            </a:ext>
          </a:extLst>
        </xdr:cNvPr>
        <xdr:cNvSpPr txBox="1"/>
      </xdr:nvSpPr>
      <xdr:spPr>
        <a:xfrm>
          <a:off x="16592627" y="6408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36</xdr:row>
      <xdr:rowOff>156590</xdr:rowOff>
    </xdr:from>
    <xdr:ext cx="469744" cy="259045"/>
    <xdr:sp textlink="">
      <xdr:nvSpPr>
        <xdr:cNvPr id="612" name="n_1mainValue【認定こども園・幼稚園・保育所】&#10;一人当たり面積">
          <a:extLst>
            <a:ext uri="{FF2B5EF4-FFF2-40B4-BE49-F238E27FC236}">
              <a16:creationId xmlns:a16="http://schemas.microsoft.com/office/drawing/2014/main" id="{2D701BA5-D79D-4BA2-B1D6-46AA6770713B}"/>
            </a:ext>
          </a:extLst>
        </xdr:cNvPr>
        <xdr:cNvSpPr txBox="1"/>
      </xdr:nvSpPr>
      <xdr:spPr>
        <a:xfrm>
          <a:off x="18983402" y="5998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36</xdr:row>
      <xdr:rowOff>168020</xdr:rowOff>
    </xdr:from>
    <xdr:ext cx="469744" cy="259045"/>
    <xdr:sp textlink="">
      <xdr:nvSpPr>
        <xdr:cNvPr id="613" name="n_2mainValue【認定こども園・幼稚園・保育所】&#10;一人当たり面積">
          <a:extLst>
            <a:ext uri="{FF2B5EF4-FFF2-40B4-BE49-F238E27FC236}">
              <a16:creationId xmlns:a16="http://schemas.microsoft.com/office/drawing/2014/main" id="{E6A81DF2-2FF9-4FCD-908D-2C013F19D856}"/>
            </a:ext>
          </a:extLst>
        </xdr:cNvPr>
        <xdr:cNvSpPr txBox="1"/>
      </xdr:nvSpPr>
      <xdr:spPr>
        <a:xfrm>
          <a:off x="18183302" y="60036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12899</xdr:rowOff>
    </xdr:from>
    <xdr:ext cx="469744" cy="259045"/>
    <xdr:sp textlink="">
      <xdr:nvSpPr>
        <xdr:cNvPr id="614" name="n_3mainValue【認定こども園・幼稚園・保育所】&#10;一人当たり面積">
          <a:extLst>
            <a:ext uri="{FF2B5EF4-FFF2-40B4-BE49-F238E27FC236}">
              <a16:creationId xmlns:a16="http://schemas.microsoft.com/office/drawing/2014/main" id="{697369B3-72CE-4CD0-A5DC-5B1709FB7A5D}"/>
            </a:ext>
          </a:extLst>
        </xdr:cNvPr>
        <xdr:cNvSpPr txBox="1"/>
      </xdr:nvSpPr>
      <xdr:spPr>
        <a:xfrm>
          <a:off x="17383202" y="60104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24328</xdr:rowOff>
    </xdr:from>
    <xdr:ext cx="469744" cy="259045"/>
    <xdr:sp textlink="">
      <xdr:nvSpPr>
        <xdr:cNvPr id="615" name="n_4mainValue【認定こども園・幼稚園・保育所】&#10;一人当たり面積">
          <a:extLst>
            <a:ext uri="{FF2B5EF4-FFF2-40B4-BE49-F238E27FC236}">
              <a16:creationId xmlns:a16="http://schemas.microsoft.com/office/drawing/2014/main" id="{E078F84F-98C0-47DD-8D9B-48B4006C8F41}"/>
            </a:ext>
          </a:extLst>
        </xdr:cNvPr>
        <xdr:cNvSpPr txBox="1"/>
      </xdr:nvSpPr>
      <xdr:spPr>
        <a:xfrm>
          <a:off x="16592627" y="60282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textlink="">
      <xdr:nvSpPr>
        <xdr:cNvPr id="616" name="正方形/長方形 615">
          <a:extLst>
            <a:ext uri="{FF2B5EF4-FFF2-40B4-BE49-F238E27FC236}">
              <a16:creationId xmlns:a16="http://schemas.microsoft.com/office/drawing/2014/main" id="{75C4A46C-6684-4534-875A-0223418CF1C8}"/>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textlink="">
      <xdr:nvSpPr>
        <xdr:cNvPr id="617" name="正方形/長方形 616">
          <a:extLst>
            <a:ext uri="{FF2B5EF4-FFF2-40B4-BE49-F238E27FC236}">
              <a16:creationId xmlns:a16="http://schemas.microsoft.com/office/drawing/2014/main" id="{8A08A8D5-76DC-46E3-9345-7CAB65BB51F9}"/>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textlink="">
      <xdr:nvSpPr>
        <xdr:cNvPr id="618" name="正方形/長方形 617">
          <a:extLst>
            <a:ext uri="{FF2B5EF4-FFF2-40B4-BE49-F238E27FC236}">
              <a16:creationId xmlns:a16="http://schemas.microsoft.com/office/drawing/2014/main" id="{7243CFD3-8F6F-4D78-A09B-D09C5C07B4AE}"/>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textlink="">
      <xdr:nvSpPr>
        <xdr:cNvPr id="619" name="正方形/長方形 618">
          <a:extLst>
            <a:ext uri="{FF2B5EF4-FFF2-40B4-BE49-F238E27FC236}">
              <a16:creationId xmlns:a16="http://schemas.microsoft.com/office/drawing/2014/main" id="{7B0E0B2A-EBA0-4C83-BD90-61725502176A}"/>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textlink="">
      <xdr:nvSpPr>
        <xdr:cNvPr id="620" name="正方形/長方形 619">
          <a:extLst>
            <a:ext uri="{FF2B5EF4-FFF2-40B4-BE49-F238E27FC236}">
              <a16:creationId xmlns:a16="http://schemas.microsoft.com/office/drawing/2014/main" id="{D6C89190-5135-43A3-B432-2FAD36F30FD9}"/>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textlink="">
      <xdr:nvSpPr>
        <xdr:cNvPr id="621" name="正方形/長方形 620">
          <a:extLst>
            <a:ext uri="{FF2B5EF4-FFF2-40B4-BE49-F238E27FC236}">
              <a16:creationId xmlns:a16="http://schemas.microsoft.com/office/drawing/2014/main" id="{E1CA4563-3D5B-43B5-9AC8-939A56D9D57C}"/>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51</xdr:row>
      <xdr:rowOff>120650</xdr:rowOff>
    </xdr:from>
    <xdr:to>
      <xdr:col>85</xdr:col>
      <xdr:colOff>63500</xdr:colOff>
      <xdr:row>53</xdr:row>
      <xdr:rowOff>31750</xdr:rowOff>
    </xdr:to>
    <xdr:sp textlink="">
      <xdr:nvSpPr>
        <xdr:cNvPr id="622" name="正方形/長方形 621">
          <a:extLst>
            <a:ext uri="{FF2B5EF4-FFF2-40B4-BE49-F238E27FC236}">
              <a16:creationId xmlns:a16="http://schemas.microsoft.com/office/drawing/2014/main" id="{3F8BBC52-2F00-44A1-805D-2AFAC9132BF4}"/>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textlink="">
      <xdr:nvSpPr>
        <xdr:cNvPr id="623" name="正方形/長方形 622">
          <a:extLst>
            <a:ext uri="{FF2B5EF4-FFF2-40B4-BE49-F238E27FC236}">
              <a16:creationId xmlns:a16="http://schemas.microsoft.com/office/drawing/2014/main" id="{76596689-21B3-44B8-9487-D668EAC0010E}"/>
            </a:ext>
          </a:extLst>
        </xdr:cNvPr>
        <xdr:cNvSpPr/>
      </xdr:nvSpPr>
      <xdr:spPr>
        <a:xfrm>
          <a:off x="112109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textlink="">
      <xdr:nvSpPr>
        <xdr:cNvPr id="624" name="テキスト ボックス 623">
          <a:extLst>
            <a:ext uri="{FF2B5EF4-FFF2-40B4-BE49-F238E27FC236}">
              <a16:creationId xmlns:a16="http://schemas.microsoft.com/office/drawing/2014/main" id="{22844CC9-17F5-4FB0-B91A-C4978B25C01A}"/>
            </a:ext>
          </a:extLst>
        </xdr:cNvPr>
        <xdr:cNvSpPr txBox="1"/>
      </xdr:nvSpPr>
      <xdr:spPr>
        <a:xfrm>
          <a:off x="11172825"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25" name="直線コネクタ 624">
          <a:extLst>
            <a:ext uri="{FF2B5EF4-FFF2-40B4-BE49-F238E27FC236}">
              <a16:creationId xmlns:a16="http://schemas.microsoft.com/office/drawing/2014/main" id="{0E07E270-54D6-40D3-941E-5E1488501566}"/>
            </a:ext>
          </a:extLst>
        </xdr:cNvPr>
        <xdr:cNvCxnSpPr/>
      </xdr:nvCxnSpPr>
      <xdr:spPr>
        <a:xfrm>
          <a:off x="11210925" y="108108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textlink="">
      <xdr:nvSpPr>
        <xdr:cNvPr id="626" name="テキスト ボックス 625">
          <a:extLst>
            <a:ext uri="{FF2B5EF4-FFF2-40B4-BE49-F238E27FC236}">
              <a16:creationId xmlns:a16="http://schemas.microsoft.com/office/drawing/2014/main" id="{23807645-E8B6-41D5-916F-A35DB8E08CE1}"/>
            </a:ext>
          </a:extLst>
        </xdr:cNvPr>
        <xdr:cNvSpPr txBox="1"/>
      </xdr:nvSpPr>
      <xdr:spPr>
        <a:xfrm>
          <a:off x="107945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27" name="直線コネクタ 626">
          <a:extLst>
            <a:ext uri="{FF2B5EF4-FFF2-40B4-BE49-F238E27FC236}">
              <a16:creationId xmlns:a16="http://schemas.microsoft.com/office/drawing/2014/main" id="{0FE48109-7D6E-4949-B69D-627BAE8A739E}"/>
            </a:ext>
          </a:extLst>
        </xdr:cNvPr>
        <xdr:cNvCxnSpPr/>
      </xdr:nvCxnSpPr>
      <xdr:spPr>
        <a:xfrm>
          <a:off x="11210925" y="104489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textlink="">
      <xdr:nvSpPr>
        <xdr:cNvPr id="628" name="テキスト ボックス 627">
          <a:extLst>
            <a:ext uri="{FF2B5EF4-FFF2-40B4-BE49-F238E27FC236}">
              <a16:creationId xmlns:a16="http://schemas.microsoft.com/office/drawing/2014/main" id="{F28111BD-6E47-4D1E-8EBB-1536934DB06C}"/>
            </a:ext>
          </a:extLst>
        </xdr:cNvPr>
        <xdr:cNvSpPr txBox="1"/>
      </xdr:nvSpPr>
      <xdr:spPr>
        <a:xfrm>
          <a:off x="107945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9" name="直線コネクタ 628">
          <a:extLst>
            <a:ext uri="{FF2B5EF4-FFF2-40B4-BE49-F238E27FC236}">
              <a16:creationId xmlns:a16="http://schemas.microsoft.com/office/drawing/2014/main" id="{2FD4BDCD-7D55-4680-8296-C4270BC36461}"/>
            </a:ext>
          </a:extLst>
        </xdr:cNvPr>
        <xdr:cNvCxnSpPr/>
      </xdr:nvCxnSpPr>
      <xdr:spPr>
        <a:xfrm>
          <a:off x="11210925" y="100869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textlink="">
      <xdr:nvSpPr>
        <xdr:cNvPr id="630" name="テキスト ボックス 629">
          <a:extLst>
            <a:ext uri="{FF2B5EF4-FFF2-40B4-BE49-F238E27FC236}">
              <a16:creationId xmlns:a16="http://schemas.microsoft.com/office/drawing/2014/main" id="{B047BD94-1BB3-446A-B59E-C6F946EFA082}"/>
            </a:ext>
          </a:extLst>
        </xdr:cNvPr>
        <xdr:cNvSpPr txBox="1"/>
      </xdr:nvSpPr>
      <xdr:spPr>
        <a:xfrm>
          <a:off x="10845966" y="99511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31" name="直線コネクタ 630">
          <a:extLst>
            <a:ext uri="{FF2B5EF4-FFF2-40B4-BE49-F238E27FC236}">
              <a16:creationId xmlns:a16="http://schemas.microsoft.com/office/drawing/2014/main" id="{94581794-2112-4035-8235-A459B508CF8F}"/>
            </a:ext>
          </a:extLst>
        </xdr:cNvPr>
        <xdr:cNvCxnSpPr/>
      </xdr:nvCxnSpPr>
      <xdr:spPr>
        <a:xfrm>
          <a:off x="11210925" y="97250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textlink="">
      <xdr:nvSpPr>
        <xdr:cNvPr id="632" name="テキスト ボックス 631">
          <a:extLst>
            <a:ext uri="{FF2B5EF4-FFF2-40B4-BE49-F238E27FC236}">
              <a16:creationId xmlns:a16="http://schemas.microsoft.com/office/drawing/2014/main" id="{AF693FC2-3FAE-478B-BF43-071FB4DCE5C9}"/>
            </a:ext>
          </a:extLst>
        </xdr:cNvPr>
        <xdr:cNvSpPr txBox="1"/>
      </xdr:nvSpPr>
      <xdr:spPr>
        <a:xfrm>
          <a:off x="10845966" y="958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33" name="直線コネクタ 632">
          <a:extLst>
            <a:ext uri="{FF2B5EF4-FFF2-40B4-BE49-F238E27FC236}">
              <a16:creationId xmlns:a16="http://schemas.microsoft.com/office/drawing/2014/main" id="{2F3AB627-647C-486B-929D-6A9B891A9E79}"/>
            </a:ext>
          </a:extLst>
        </xdr:cNvPr>
        <xdr:cNvCxnSpPr/>
      </xdr:nvCxnSpPr>
      <xdr:spPr>
        <a:xfrm>
          <a:off x="11210925" y="93726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textlink="">
      <xdr:nvSpPr>
        <xdr:cNvPr id="634" name="テキスト ボックス 633">
          <a:extLst>
            <a:ext uri="{FF2B5EF4-FFF2-40B4-BE49-F238E27FC236}">
              <a16:creationId xmlns:a16="http://schemas.microsoft.com/office/drawing/2014/main" id="{4D5C88F7-C4C6-4C5B-8A1F-3FB3824ECE81}"/>
            </a:ext>
          </a:extLst>
        </xdr:cNvPr>
        <xdr:cNvSpPr txBox="1"/>
      </xdr:nvSpPr>
      <xdr:spPr>
        <a:xfrm>
          <a:off x="10845966" y="9236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35" name="直線コネクタ 634">
          <a:extLst>
            <a:ext uri="{FF2B5EF4-FFF2-40B4-BE49-F238E27FC236}">
              <a16:creationId xmlns:a16="http://schemas.microsoft.com/office/drawing/2014/main" id="{9C3709EA-C610-4FEF-BB4A-52D1A25612E6}"/>
            </a:ext>
          </a:extLst>
        </xdr:cNvPr>
        <xdr:cNvCxnSpPr/>
      </xdr:nvCxnSpPr>
      <xdr:spPr>
        <a:xfrm>
          <a:off x="11210925" y="90106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textlink="">
      <xdr:nvSpPr>
        <xdr:cNvPr id="636" name="テキスト ボックス 635">
          <a:extLst>
            <a:ext uri="{FF2B5EF4-FFF2-40B4-BE49-F238E27FC236}">
              <a16:creationId xmlns:a16="http://schemas.microsoft.com/office/drawing/2014/main" id="{EFD758A0-DB70-493E-A999-FE4BBB1E96A3}"/>
            </a:ext>
          </a:extLst>
        </xdr:cNvPr>
        <xdr:cNvSpPr txBox="1"/>
      </xdr:nvSpPr>
      <xdr:spPr>
        <a:xfrm>
          <a:off x="10845966" y="887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7" name="直線コネクタ 636">
          <a:extLst>
            <a:ext uri="{FF2B5EF4-FFF2-40B4-BE49-F238E27FC236}">
              <a16:creationId xmlns:a16="http://schemas.microsoft.com/office/drawing/2014/main" id="{8884A365-F048-4A96-910F-8A2336895AF7}"/>
            </a:ext>
          </a:extLst>
        </xdr:cNvPr>
        <xdr:cNvCxnSpPr/>
      </xdr:nvCxnSpPr>
      <xdr:spPr>
        <a:xfrm>
          <a:off x="11210925" y="86487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textlink="">
      <xdr:nvSpPr>
        <xdr:cNvPr id="638" name="テキスト ボックス 637">
          <a:extLst>
            <a:ext uri="{FF2B5EF4-FFF2-40B4-BE49-F238E27FC236}">
              <a16:creationId xmlns:a16="http://schemas.microsoft.com/office/drawing/2014/main" id="{A9D98DA1-ADF0-4869-91B9-9227EBB53747}"/>
            </a:ext>
          </a:extLst>
        </xdr:cNvPr>
        <xdr:cNvSpPr txBox="1"/>
      </xdr:nvSpPr>
      <xdr:spPr>
        <a:xfrm>
          <a:off x="10903736" y="85128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textlink="">
      <xdr:nvSpPr>
        <xdr:cNvPr id="639" name="【学校施設】&#10;有形固定資産減価償却率グラフ枠">
          <a:extLst>
            <a:ext uri="{FF2B5EF4-FFF2-40B4-BE49-F238E27FC236}">
              <a16:creationId xmlns:a16="http://schemas.microsoft.com/office/drawing/2014/main" id="{51CCDB3E-C12A-4172-8741-4C065513AE78}"/>
            </a:ext>
          </a:extLst>
        </xdr:cNvPr>
        <xdr:cNvSpPr/>
      </xdr:nvSpPr>
      <xdr:spPr>
        <a:xfrm>
          <a:off x="112109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41910</xdr:rowOff>
    </xdr:from>
    <xdr:to>
      <xdr:col>85</xdr:col>
      <xdr:colOff>126364</xdr:colOff>
      <xdr:row>63</xdr:row>
      <xdr:rowOff>165735</xdr:rowOff>
    </xdr:to>
    <xdr:cxnSp macro="">
      <xdr:nvCxnSpPr>
        <xdr:cNvPr id="640" name="直線コネクタ 639">
          <a:extLst>
            <a:ext uri="{FF2B5EF4-FFF2-40B4-BE49-F238E27FC236}">
              <a16:creationId xmlns:a16="http://schemas.microsoft.com/office/drawing/2014/main" id="{72B5136B-8A54-41CB-A54D-4E19CD92CCF0}"/>
            </a:ext>
          </a:extLst>
        </xdr:cNvPr>
        <xdr:cNvCxnSpPr/>
      </xdr:nvCxnSpPr>
      <xdr:spPr>
        <a:xfrm flipV="1">
          <a:off x="14696439" y="9122410"/>
          <a:ext cx="0" cy="12509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169562</xdr:rowOff>
    </xdr:from>
    <xdr:ext cx="405111" cy="259045"/>
    <xdr:sp textlink="">
      <xdr:nvSpPr>
        <xdr:cNvPr id="641" name="【学校施設】&#10;有形固定資産減価償却率最小値テキスト">
          <a:extLst>
            <a:ext uri="{FF2B5EF4-FFF2-40B4-BE49-F238E27FC236}">
              <a16:creationId xmlns:a16="http://schemas.microsoft.com/office/drawing/2014/main" id="{C1E51EEB-B2CD-45AC-86B9-86F07A860AB4}"/>
            </a:ext>
          </a:extLst>
        </xdr:cNvPr>
        <xdr:cNvSpPr txBox="1"/>
      </xdr:nvSpPr>
      <xdr:spPr>
        <a:xfrm>
          <a:off x="14735175" y="10370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165735</xdr:rowOff>
    </xdr:from>
    <xdr:to>
      <xdr:col>86</xdr:col>
      <xdr:colOff>25400</xdr:colOff>
      <xdr:row>63</xdr:row>
      <xdr:rowOff>165735</xdr:rowOff>
    </xdr:to>
    <xdr:cxnSp macro="">
      <xdr:nvCxnSpPr>
        <xdr:cNvPr id="642" name="直線コネクタ 641">
          <a:extLst>
            <a:ext uri="{FF2B5EF4-FFF2-40B4-BE49-F238E27FC236}">
              <a16:creationId xmlns:a16="http://schemas.microsoft.com/office/drawing/2014/main" id="{86A8BEB8-EC71-4D06-BA44-43072755A250}"/>
            </a:ext>
          </a:extLst>
        </xdr:cNvPr>
        <xdr:cNvCxnSpPr/>
      </xdr:nvCxnSpPr>
      <xdr:spPr>
        <a:xfrm>
          <a:off x="14611350" y="1037336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160037</xdr:rowOff>
    </xdr:from>
    <xdr:ext cx="405111" cy="259045"/>
    <xdr:sp textlink="">
      <xdr:nvSpPr>
        <xdr:cNvPr id="643" name="【学校施設】&#10;有形固定資産減価償却率最大値テキスト">
          <a:extLst>
            <a:ext uri="{FF2B5EF4-FFF2-40B4-BE49-F238E27FC236}">
              <a16:creationId xmlns:a16="http://schemas.microsoft.com/office/drawing/2014/main" id="{2D2CD538-6B73-4FA9-9E7B-0EBC96EF6E61}"/>
            </a:ext>
          </a:extLst>
        </xdr:cNvPr>
        <xdr:cNvSpPr txBox="1"/>
      </xdr:nvSpPr>
      <xdr:spPr>
        <a:xfrm>
          <a:off x="14735175" y="8916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41910</xdr:rowOff>
    </xdr:from>
    <xdr:to>
      <xdr:col>86</xdr:col>
      <xdr:colOff>25400</xdr:colOff>
      <xdr:row>56</xdr:row>
      <xdr:rowOff>41910</xdr:rowOff>
    </xdr:to>
    <xdr:cxnSp macro="">
      <xdr:nvCxnSpPr>
        <xdr:cNvPr id="644" name="直線コネクタ 643">
          <a:extLst>
            <a:ext uri="{FF2B5EF4-FFF2-40B4-BE49-F238E27FC236}">
              <a16:creationId xmlns:a16="http://schemas.microsoft.com/office/drawing/2014/main" id="{C59A517E-0B5D-4F81-9ED1-968ABB3CEE67}"/>
            </a:ext>
          </a:extLst>
        </xdr:cNvPr>
        <xdr:cNvCxnSpPr/>
      </xdr:nvCxnSpPr>
      <xdr:spPr>
        <a:xfrm>
          <a:off x="14611350" y="912241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78757</xdr:rowOff>
    </xdr:from>
    <xdr:ext cx="405111" cy="259045"/>
    <xdr:sp textlink="">
      <xdr:nvSpPr>
        <xdr:cNvPr id="645" name="【学校施設】&#10;有形固定資産減価償却率平均値テキスト">
          <a:extLst>
            <a:ext uri="{FF2B5EF4-FFF2-40B4-BE49-F238E27FC236}">
              <a16:creationId xmlns:a16="http://schemas.microsoft.com/office/drawing/2014/main" id="{8B867DB1-FA15-4100-B151-D07C75DFFF3D}"/>
            </a:ext>
          </a:extLst>
        </xdr:cNvPr>
        <xdr:cNvSpPr txBox="1"/>
      </xdr:nvSpPr>
      <xdr:spPr>
        <a:xfrm>
          <a:off x="14735175" y="96418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55880</xdr:rowOff>
    </xdr:from>
    <xdr:to>
      <xdr:col>85</xdr:col>
      <xdr:colOff>177800</xdr:colOff>
      <xdr:row>60</xdr:row>
      <xdr:rowOff>157480</xdr:rowOff>
    </xdr:to>
    <xdr:sp textlink="">
      <xdr:nvSpPr>
        <xdr:cNvPr id="646" name="フローチャート: 判断 645">
          <a:extLst>
            <a:ext uri="{FF2B5EF4-FFF2-40B4-BE49-F238E27FC236}">
              <a16:creationId xmlns:a16="http://schemas.microsoft.com/office/drawing/2014/main" id="{A004EA7B-7225-421D-8D25-09AD1EFB325E}"/>
            </a:ext>
          </a:extLst>
        </xdr:cNvPr>
        <xdr:cNvSpPr/>
      </xdr:nvSpPr>
      <xdr:spPr>
        <a:xfrm>
          <a:off x="14649450" y="978090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50165</xdr:rowOff>
    </xdr:from>
    <xdr:to>
      <xdr:col>81</xdr:col>
      <xdr:colOff>101600</xdr:colOff>
      <xdr:row>60</xdr:row>
      <xdr:rowOff>151765</xdr:rowOff>
    </xdr:to>
    <xdr:sp textlink="">
      <xdr:nvSpPr>
        <xdr:cNvPr id="647" name="フローチャート: 判断 646">
          <a:extLst>
            <a:ext uri="{FF2B5EF4-FFF2-40B4-BE49-F238E27FC236}">
              <a16:creationId xmlns:a16="http://schemas.microsoft.com/office/drawing/2014/main" id="{D3A1824F-7D8E-43DF-97AC-5FAA742A3C0F}"/>
            </a:ext>
          </a:extLst>
        </xdr:cNvPr>
        <xdr:cNvSpPr/>
      </xdr:nvSpPr>
      <xdr:spPr>
        <a:xfrm>
          <a:off x="13887450" y="977201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6350</xdr:rowOff>
    </xdr:from>
    <xdr:to>
      <xdr:col>76</xdr:col>
      <xdr:colOff>165100</xdr:colOff>
      <xdr:row>60</xdr:row>
      <xdr:rowOff>107950</xdr:rowOff>
    </xdr:to>
    <xdr:sp textlink="">
      <xdr:nvSpPr>
        <xdr:cNvPr id="648" name="フローチャート: 判断 647">
          <a:extLst>
            <a:ext uri="{FF2B5EF4-FFF2-40B4-BE49-F238E27FC236}">
              <a16:creationId xmlns:a16="http://schemas.microsoft.com/office/drawing/2014/main" id="{BCF6219F-21BE-4A36-8D0B-9AA9E64E3D72}"/>
            </a:ext>
          </a:extLst>
        </xdr:cNvPr>
        <xdr:cNvSpPr/>
      </xdr:nvSpPr>
      <xdr:spPr>
        <a:xfrm>
          <a:off x="13096875" y="973455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153035</xdr:rowOff>
    </xdr:from>
    <xdr:to>
      <xdr:col>72</xdr:col>
      <xdr:colOff>38100</xdr:colOff>
      <xdr:row>60</xdr:row>
      <xdr:rowOff>83185</xdr:rowOff>
    </xdr:to>
    <xdr:sp textlink="">
      <xdr:nvSpPr>
        <xdr:cNvPr id="649" name="フローチャート: 判断 648">
          <a:extLst>
            <a:ext uri="{FF2B5EF4-FFF2-40B4-BE49-F238E27FC236}">
              <a16:creationId xmlns:a16="http://schemas.microsoft.com/office/drawing/2014/main" id="{6C2AF31D-9EB0-4157-B395-B97E95F41560}"/>
            </a:ext>
          </a:extLst>
        </xdr:cNvPr>
        <xdr:cNvSpPr/>
      </xdr:nvSpPr>
      <xdr:spPr>
        <a:xfrm>
          <a:off x="12296775" y="971613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635</xdr:rowOff>
    </xdr:from>
    <xdr:to>
      <xdr:col>67</xdr:col>
      <xdr:colOff>101600</xdr:colOff>
      <xdr:row>60</xdr:row>
      <xdr:rowOff>102235</xdr:rowOff>
    </xdr:to>
    <xdr:sp textlink="">
      <xdr:nvSpPr>
        <xdr:cNvPr id="650" name="フローチャート: 判断 649">
          <a:extLst>
            <a:ext uri="{FF2B5EF4-FFF2-40B4-BE49-F238E27FC236}">
              <a16:creationId xmlns:a16="http://schemas.microsoft.com/office/drawing/2014/main" id="{62658C08-333E-4002-A05C-53C464F242F0}"/>
            </a:ext>
          </a:extLst>
        </xdr:cNvPr>
        <xdr:cNvSpPr/>
      </xdr:nvSpPr>
      <xdr:spPr>
        <a:xfrm>
          <a:off x="11487150" y="972566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textlink="">
      <xdr:nvSpPr>
        <xdr:cNvPr id="651" name="テキスト ボックス 650">
          <a:extLst>
            <a:ext uri="{FF2B5EF4-FFF2-40B4-BE49-F238E27FC236}">
              <a16:creationId xmlns:a16="http://schemas.microsoft.com/office/drawing/2014/main" id="{4366BB85-234B-4E8E-9400-65596661E490}"/>
            </a:ext>
          </a:extLst>
        </xdr:cNvPr>
        <xdr:cNvSpPr txBox="1"/>
      </xdr:nvSpPr>
      <xdr:spPr>
        <a:xfrm>
          <a:off x="1452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textlink="">
      <xdr:nvSpPr>
        <xdr:cNvPr id="652" name="テキスト ボックス 651">
          <a:extLst>
            <a:ext uri="{FF2B5EF4-FFF2-40B4-BE49-F238E27FC236}">
              <a16:creationId xmlns:a16="http://schemas.microsoft.com/office/drawing/2014/main" id="{2C69F433-8D46-4D21-B1EA-52DFAE05845D}"/>
            </a:ext>
          </a:extLst>
        </xdr:cNvPr>
        <xdr:cNvSpPr txBox="1"/>
      </xdr:nvSpPr>
      <xdr:spPr>
        <a:xfrm>
          <a:off x="13763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textlink="">
      <xdr:nvSpPr>
        <xdr:cNvPr id="653" name="テキスト ボックス 652">
          <a:extLst>
            <a:ext uri="{FF2B5EF4-FFF2-40B4-BE49-F238E27FC236}">
              <a16:creationId xmlns:a16="http://schemas.microsoft.com/office/drawing/2014/main" id="{83E1D740-79F6-43D9-9E86-A1015700CB0D}"/>
            </a:ext>
          </a:extLst>
        </xdr:cNvPr>
        <xdr:cNvSpPr txBox="1"/>
      </xdr:nvSpPr>
      <xdr:spPr>
        <a:xfrm>
          <a:off x="12973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textlink="">
      <xdr:nvSpPr>
        <xdr:cNvPr id="654" name="テキスト ボックス 653">
          <a:extLst>
            <a:ext uri="{FF2B5EF4-FFF2-40B4-BE49-F238E27FC236}">
              <a16:creationId xmlns:a16="http://schemas.microsoft.com/office/drawing/2014/main" id="{8A3F8619-3ED1-405D-9353-75BA53530DFA}"/>
            </a:ext>
          </a:extLst>
        </xdr:cNvPr>
        <xdr:cNvSpPr txBox="1"/>
      </xdr:nvSpPr>
      <xdr:spPr>
        <a:xfrm>
          <a:off x="12172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textlink="">
      <xdr:nvSpPr>
        <xdr:cNvPr id="655" name="テキスト ボックス 654">
          <a:extLst>
            <a:ext uri="{FF2B5EF4-FFF2-40B4-BE49-F238E27FC236}">
              <a16:creationId xmlns:a16="http://schemas.microsoft.com/office/drawing/2014/main" id="{E8539D80-0753-4265-AC7B-F0575D7476BC}"/>
            </a:ext>
          </a:extLst>
        </xdr:cNvPr>
        <xdr:cNvSpPr txBox="1"/>
      </xdr:nvSpPr>
      <xdr:spPr>
        <a:xfrm>
          <a:off x="11363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92075</xdr:rowOff>
    </xdr:from>
    <xdr:to>
      <xdr:col>85</xdr:col>
      <xdr:colOff>177800</xdr:colOff>
      <xdr:row>62</xdr:row>
      <xdr:rowOff>22225</xdr:rowOff>
    </xdr:to>
    <xdr:sp textlink="">
      <xdr:nvSpPr>
        <xdr:cNvPr id="656" name="楕円 655">
          <a:extLst>
            <a:ext uri="{FF2B5EF4-FFF2-40B4-BE49-F238E27FC236}">
              <a16:creationId xmlns:a16="http://schemas.microsoft.com/office/drawing/2014/main" id="{676CF986-52D5-4DE3-A480-E355DF4F0689}"/>
            </a:ext>
          </a:extLst>
        </xdr:cNvPr>
        <xdr:cNvSpPr/>
      </xdr:nvSpPr>
      <xdr:spPr>
        <a:xfrm>
          <a:off x="14649450" y="997902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70502</xdr:rowOff>
    </xdr:from>
    <xdr:ext cx="405111" cy="259045"/>
    <xdr:sp textlink="">
      <xdr:nvSpPr>
        <xdr:cNvPr id="657" name="【学校施設】&#10;有形固定資産減価償却率該当値テキスト">
          <a:extLst>
            <a:ext uri="{FF2B5EF4-FFF2-40B4-BE49-F238E27FC236}">
              <a16:creationId xmlns:a16="http://schemas.microsoft.com/office/drawing/2014/main" id="{661C3423-76B3-4A1D-A103-8B5643E3E762}"/>
            </a:ext>
          </a:extLst>
        </xdr:cNvPr>
        <xdr:cNvSpPr txBox="1"/>
      </xdr:nvSpPr>
      <xdr:spPr>
        <a:xfrm>
          <a:off x="14735175" y="9954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53975</xdr:rowOff>
    </xdr:from>
    <xdr:to>
      <xdr:col>81</xdr:col>
      <xdr:colOff>101600</xdr:colOff>
      <xdr:row>61</xdr:row>
      <xdr:rowOff>155575</xdr:rowOff>
    </xdr:to>
    <xdr:sp textlink="">
      <xdr:nvSpPr>
        <xdr:cNvPr id="658" name="楕円 657">
          <a:extLst>
            <a:ext uri="{FF2B5EF4-FFF2-40B4-BE49-F238E27FC236}">
              <a16:creationId xmlns:a16="http://schemas.microsoft.com/office/drawing/2014/main" id="{666B67F4-7A14-4D06-95D0-4CF69ACF8D34}"/>
            </a:ext>
          </a:extLst>
        </xdr:cNvPr>
        <xdr:cNvSpPr/>
      </xdr:nvSpPr>
      <xdr:spPr>
        <a:xfrm>
          <a:off x="13887450" y="994092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104775</xdr:rowOff>
    </xdr:from>
    <xdr:to>
      <xdr:col>85</xdr:col>
      <xdr:colOff>127000</xdr:colOff>
      <xdr:row>61</xdr:row>
      <xdr:rowOff>142875</xdr:rowOff>
    </xdr:to>
    <xdr:cxnSp macro="">
      <xdr:nvCxnSpPr>
        <xdr:cNvPr id="659" name="直線コネクタ 658">
          <a:extLst>
            <a:ext uri="{FF2B5EF4-FFF2-40B4-BE49-F238E27FC236}">
              <a16:creationId xmlns:a16="http://schemas.microsoft.com/office/drawing/2014/main" id="{1DAE356B-13AB-4BE5-AADB-B18D6F165365}"/>
            </a:ext>
          </a:extLst>
        </xdr:cNvPr>
        <xdr:cNvCxnSpPr/>
      </xdr:nvCxnSpPr>
      <xdr:spPr>
        <a:xfrm>
          <a:off x="13935075" y="9988550"/>
          <a:ext cx="762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19685</xdr:rowOff>
    </xdr:from>
    <xdr:to>
      <xdr:col>76</xdr:col>
      <xdr:colOff>165100</xdr:colOff>
      <xdr:row>61</xdr:row>
      <xdr:rowOff>121285</xdr:rowOff>
    </xdr:to>
    <xdr:sp textlink="">
      <xdr:nvSpPr>
        <xdr:cNvPr id="660" name="楕円 659">
          <a:extLst>
            <a:ext uri="{FF2B5EF4-FFF2-40B4-BE49-F238E27FC236}">
              <a16:creationId xmlns:a16="http://schemas.microsoft.com/office/drawing/2014/main" id="{92755BC6-B22F-47B6-8627-1644B59E167B}"/>
            </a:ext>
          </a:extLst>
        </xdr:cNvPr>
        <xdr:cNvSpPr/>
      </xdr:nvSpPr>
      <xdr:spPr>
        <a:xfrm>
          <a:off x="13096875" y="990663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70485</xdr:rowOff>
    </xdr:from>
    <xdr:to>
      <xdr:col>81</xdr:col>
      <xdr:colOff>50800</xdr:colOff>
      <xdr:row>61</xdr:row>
      <xdr:rowOff>104775</xdr:rowOff>
    </xdr:to>
    <xdr:cxnSp macro="">
      <xdr:nvCxnSpPr>
        <xdr:cNvPr id="661" name="直線コネクタ 660">
          <a:extLst>
            <a:ext uri="{FF2B5EF4-FFF2-40B4-BE49-F238E27FC236}">
              <a16:creationId xmlns:a16="http://schemas.microsoft.com/office/drawing/2014/main" id="{48346EEC-7FD6-4EA3-9D2F-C620DFF56AB2}"/>
            </a:ext>
          </a:extLst>
        </xdr:cNvPr>
        <xdr:cNvCxnSpPr/>
      </xdr:nvCxnSpPr>
      <xdr:spPr>
        <a:xfrm>
          <a:off x="13144500" y="9954260"/>
          <a:ext cx="790575"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97790</xdr:rowOff>
    </xdr:from>
    <xdr:to>
      <xdr:col>72</xdr:col>
      <xdr:colOff>38100</xdr:colOff>
      <xdr:row>61</xdr:row>
      <xdr:rowOff>27940</xdr:rowOff>
    </xdr:to>
    <xdr:sp textlink="">
      <xdr:nvSpPr>
        <xdr:cNvPr id="662" name="楕円 661">
          <a:extLst>
            <a:ext uri="{FF2B5EF4-FFF2-40B4-BE49-F238E27FC236}">
              <a16:creationId xmlns:a16="http://schemas.microsoft.com/office/drawing/2014/main" id="{AD301F9B-AD35-4DE5-BC08-76AA32B9F5E2}"/>
            </a:ext>
          </a:extLst>
        </xdr:cNvPr>
        <xdr:cNvSpPr/>
      </xdr:nvSpPr>
      <xdr:spPr>
        <a:xfrm>
          <a:off x="12296775" y="982281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148590</xdr:rowOff>
    </xdr:from>
    <xdr:to>
      <xdr:col>76</xdr:col>
      <xdr:colOff>114300</xdr:colOff>
      <xdr:row>61</xdr:row>
      <xdr:rowOff>70485</xdr:rowOff>
    </xdr:to>
    <xdr:cxnSp macro="">
      <xdr:nvCxnSpPr>
        <xdr:cNvPr id="663" name="直線コネクタ 662">
          <a:extLst>
            <a:ext uri="{FF2B5EF4-FFF2-40B4-BE49-F238E27FC236}">
              <a16:creationId xmlns:a16="http://schemas.microsoft.com/office/drawing/2014/main" id="{1A6DDEF7-7A27-4692-825B-75F90366E737}"/>
            </a:ext>
          </a:extLst>
        </xdr:cNvPr>
        <xdr:cNvCxnSpPr/>
      </xdr:nvCxnSpPr>
      <xdr:spPr>
        <a:xfrm>
          <a:off x="12344400" y="9870440"/>
          <a:ext cx="8001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63500</xdr:rowOff>
    </xdr:from>
    <xdr:to>
      <xdr:col>67</xdr:col>
      <xdr:colOff>101600</xdr:colOff>
      <xdr:row>60</xdr:row>
      <xdr:rowOff>165100</xdr:rowOff>
    </xdr:to>
    <xdr:sp textlink="">
      <xdr:nvSpPr>
        <xdr:cNvPr id="664" name="楕円 663">
          <a:extLst>
            <a:ext uri="{FF2B5EF4-FFF2-40B4-BE49-F238E27FC236}">
              <a16:creationId xmlns:a16="http://schemas.microsoft.com/office/drawing/2014/main" id="{BF76A5B0-5E74-42E3-82C4-798894F12968}"/>
            </a:ext>
          </a:extLst>
        </xdr:cNvPr>
        <xdr:cNvSpPr/>
      </xdr:nvSpPr>
      <xdr:spPr>
        <a:xfrm>
          <a:off x="11487150" y="979170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114300</xdr:rowOff>
    </xdr:from>
    <xdr:to>
      <xdr:col>71</xdr:col>
      <xdr:colOff>177800</xdr:colOff>
      <xdr:row>60</xdr:row>
      <xdr:rowOff>148590</xdr:rowOff>
    </xdr:to>
    <xdr:cxnSp macro="">
      <xdr:nvCxnSpPr>
        <xdr:cNvPr id="665" name="直線コネクタ 664">
          <a:extLst>
            <a:ext uri="{FF2B5EF4-FFF2-40B4-BE49-F238E27FC236}">
              <a16:creationId xmlns:a16="http://schemas.microsoft.com/office/drawing/2014/main" id="{EC1DDE66-B091-44C6-A8D4-32566F273548}"/>
            </a:ext>
          </a:extLst>
        </xdr:cNvPr>
        <xdr:cNvCxnSpPr/>
      </xdr:nvCxnSpPr>
      <xdr:spPr>
        <a:xfrm>
          <a:off x="11534775" y="9839325"/>
          <a:ext cx="809625" cy="31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168292</xdr:rowOff>
    </xdr:from>
    <xdr:ext cx="405111" cy="259045"/>
    <xdr:sp textlink="">
      <xdr:nvSpPr>
        <xdr:cNvPr id="666" name="n_1aveValue【学校施設】&#10;有形固定資産減価償却率">
          <a:extLst>
            <a:ext uri="{FF2B5EF4-FFF2-40B4-BE49-F238E27FC236}">
              <a16:creationId xmlns:a16="http://schemas.microsoft.com/office/drawing/2014/main" id="{89E7939A-66A2-49AC-BE20-87DC55C6030B}"/>
            </a:ext>
          </a:extLst>
        </xdr:cNvPr>
        <xdr:cNvSpPr txBox="1"/>
      </xdr:nvSpPr>
      <xdr:spPr>
        <a:xfrm>
          <a:off x="13745219" y="9559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124477</xdr:rowOff>
    </xdr:from>
    <xdr:ext cx="405111" cy="259045"/>
    <xdr:sp textlink="">
      <xdr:nvSpPr>
        <xdr:cNvPr id="667" name="n_2aveValue【学校施設】&#10;有形固定資産減価償却率">
          <a:extLst>
            <a:ext uri="{FF2B5EF4-FFF2-40B4-BE49-F238E27FC236}">
              <a16:creationId xmlns:a16="http://schemas.microsoft.com/office/drawing/2014/main" id="{43B7DBA1-F45F-4A44-B078-9E563948CBAE}"/>
            </a:ext>
          </a:extLst>
        </xdr:cNvPr>
        <xdr:cNvSpPr txBox="1"/>
      </xdr:nvSpPr>
      <xdr:spPr>
        <a:xfrm>
          <a:off x="12964169" y="9522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99712</xdr:rowOff>
    </xdr:from>
    <xdr:ext cx="405111" cy="259045"/>
    <xdr:sp textlink="">
      <xdr:nvSpPr>
        <xdr:cNvPr id="668" name="n_3aveValue【学校施設】&#10;有形固定資産減価償却率">
          <a:extLst>
            <a:ext uri="{FF2B5EF4-FFF2-40B4-BE49-F238E27FC236}">
              <a16:creationId xmlns:a16="http://schemas.microsoft.com/office/drawing/2014/main" id="{6702214C-9C38-4FC9-91B4-8748CC5EC3E6}"/>
            </a:ext>
          </a:extLst>
        </xdr:cNvPr>
        <xdr:cNvSpPr txBox="1"/>
      </xdr:nvSpPr>
      <xdr:spPr>
        <a:xfrm>
          <a:off x="12164069" y="9504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118762</xdr:rowOff>
    </xdr:from>
    <xdr:ext cx="405111" cy="259045"/>
    <xdr:sp textlink="">
      <xdr:nvSpPr>
        <xdr:cNvPr id="669" name="n_4aveValue【学校施設】&#10;有形固定資産減価償却率">
          <a:extLst>
            <a:ext uri="{FF2B5EF4-FFF2-40B4-BE49-F238E27FC236}">
              <a16:creationId xmlns:a16="http://schemas.microsoft.com/office/drawing/2014/main" id="{7DB66A46-FDC9-48C0-95C0-6292116969FD}"/>
            </a:ext>
          </a:extLst>
        </xdr:cNvPr>
        <xdr:cNvSpPr txBox="1"/>
      </xdr:nvSpPr>
      <xdr:spPr>
        <a:xfrm>
          <a:off x="11354444" y="9523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146702</xdr:rowOff>
    </xdr:from>
    <xdr:ext cx="405111" cy="259045"/>
    <xdr:sp textlink="">
      <xdr:nvSpPr>
        <xdr:cNvPr id="670" name="n_1mainValue【学校施設】&#10;有形固定資産減価償却率">
          <a:extLst>
            <a:ext uri="{FF2B5EF4-FFF2-40B4-BE49-F238E27FC236}">
              <a16:creationId xmlns:a16="http://schemas.microsoft.com/office/drawing/2014/main" id="{11C3ACC1-0A6E-44E1-90AE-176E19CD9B35}"/>
            </a:ext>
          </a:extLst>
        </xdr:cNvPr>
        <xdr:cNvSpPr txBox="1"/>
      </xdr:nvSpPr>
      <xdr:spPr>
        <a:xfrm>
          <a:off x="13745219" y="10030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112412</xdr:rowOff>
    </xdr:from>
    <xdr:ext cx="405111" cy="259045"/>
    <xdr:sp textlink="">
      <xdr:nvSpPr>
        <xdr:cNvPr id="671" name="n_2mainValue【学校施設】&#10;有形固定資産減価償却率">
          <a:extLst>
            <a:ext uri="{FF2B5EF4-FFF2-40B4-BE49-F238E27FC236}">
              <a16:creationId xmlns:a16="http://schemas.microsoft.com/office/drawing/2014/main" id="{A7413B03-035A-4CEA-AE36-491DDE776B98}"/>
            </a:ext>
          </a:extLst>
        </xdr:cNvPr>
        <xdr:cNvSpPr txBox="1"/>
      </xdr:nvSpPr>
      <xdr:spPr>
        <a:xfrm>
          <a:off x="12964169" y="9999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19067</xdr:rowOff>
    </xdr:from>
    <xdr:ext cx="405111" cy="259045"/>
    <xdr:sp textlink="">
      <xdr:nvSpPr>
        <xdr:cNvPr id="672" name="n_3mainValue【学校施設】&#10;有形固定資産減価償却率">
          <a:extLst>
            <a:ext uri="{FF2B5EF4-FFF2-40B4-BE49-F238E27FC236}">
              <a16:creationId xmlns:a16="http://schemas.microsoft.com/office/drawing/2014/main" id="{A7B19E6B-2FE8-481B-BC29-F607163B04B8}"/>
            </a:ext>
          </a:extLst>
        </xdr:cNvPr>
        <xdr:cNvSpPr txBox="1"/>
      </xdr:nvSpPr>
      <xdr:spPr>
        <a:xfrm>
          <a:off x="12164069" y="9906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156227</xdr:rowOff>
    </xdr:from>
    <xdr:ext cx="405111" cy="259045"/>
    <xdr:sp textlink="">
      <xdr:nvSpPr>
        <xdr:cNvPr id="673" name="n_4mainValue【学校施設】&#10;有形固定資産減価償却率">
          <a:extLst>
            <a:ext uri="{FF2B5EF4-FFF2-40B4-BE49-F238E27FC236}">
              <a16:creationId xmlns:a16="http://schemas.microsoft.com/office/drawing/2014/main" id="{FFE9461E-233A-4439-9F2A-3E8BC572E1A1}"/>
            </a:ext>
          </a:extLst>
        </xdr:cNvPr>
        <xdr:cNvSpPr txBox="1"/>
      </xdr:nvSpPr>
      <xdr:spPr>
        <a:xfrm>
          <a:off x="11354444" y="9884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textlink="">
      <xdr:nvSpPr>
        <xdr:cNvPr id="674" name="正方形/長方形 673">
          <a:extLst>
            <a:ext uri="{FF2B5EF4-FFF2-40B4-BE49-F238E27FC236}">
              <a16:creationId xmlns:a16="http://schemas.microsoft.com/office/drawing/2014/main" id="{37B6AC02-2C5E-46C7-890B-06863E3DAF6F}"/>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textlink="">
      <xdr:nvSpPr>
        <xdr:cNvPr id="675" name="正方形/長方形 674">
          <a:extLst>
            <a:ext uri="{FF2B5EF4-FFF2-40B4-BE49-F238E27FC236}">
              <a16:creationId xmlns:a16="http://schemas.microsoft.com/office/drawing/2014/main" id="{D789ED88-C4CA-4066-99B0-CE69C0D26BC3}"/>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textlink="">
      <xdr:nvSpPr>
        <xdr:cNvPr id="676" name="正方形/長方形 675">
          <a:extLst>
            <a:ext uri="{FF2B5EF4-FFF2-40B4-BE49-F238E27FC236}">
              <a16:creationId xmlns:a16="http://schemas.microsoft.com/office/drawing/2014/main" id="{96C79489-C519-481C-A815-EC2777B0FF02}"/>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textlink="">
      <xdr:nvSpPr>
        <xdr:cNvPr id="677" name="正方形/長方形 676">
          <a:extLst>
            <a:ext uri="{FF2B5EF4-FFF2-40B4-BE49-F238E27FC236}">
              <a16:creationId xmlns:a16="http://schemas.microsoft.com/office/drawing/2014/main" id="{DCD70EC1-CC60-49D4-A37D-88ABB06B2909}"/>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textlink="">
      <xdr:nvSpPr>
        <xdr:cNvPr id="678" name="正方形/長方形 677">
          <a:extLst>
            <a:ext uri="{FF2B5EF4-FFF2-40B4-BE49-F238E27FC236}">
              <a16:creationId xmlns:a16="http://schemas.microsoft.com/office/drawing/2014/main" id="{46CEFC3D-30A4-42DE-9C07-CA5A08448B4B}"/>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textlink="">
      <xdr:nvSpPr>
        <xdr:cNvPr id="679" name="正方形/長方形 678">
          <a:extLst>
            <a:ext uri="{FF2B5EF4-FFF2-40B4-BE49-F238E27FC236}">
              <a16:creationId xmlns:a16="http://schemas.microsoft.com/office/drawing/2014/main" id="{7C0C32D1-62B5-465C-B925-A4CE62345458}"/>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51</xdr:row>
      <xdr:rowOff>120650</xdr:rowOff>
    </xdr:from>
    <xdr:to>
      <xdr:col>116</xdr:col>
      <xdr:colOff>0</xdr:colOff>
      <xdr:row>53</xdr:row>
      <xdr:rowOff>31750</xdr:rowOff>
    </xdr:to>
    <xdr:sp textlink="">
      <xdr:nvSpPr>
        <xdr:cNvPr id="680" name="正方形/長方形 679">
          <a:extLst>
            <a:ext uri="{FF2B5EF4-FFF2-40B4-BE49-F238E27FC236}">
              <a16:creationId xmlns:a16="http://schemas.microsoft.com/office/drawing/2014/main" id="{B4184474-FB38-4E68-B2ED-CE5EB41DDC51}"/>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textlink="">
      <xdr:nvSpPr>
        <xdr:cNvPr id="681" name="正方形/長方形 680">
          <a:extLst>
            <a:ext uri="{FF2B5EF4-FFF2-40B4-BE49-F238E27FC236}">
              <a16:creationId xmlns:a16="http://schemas.microsoft.com/office/drawing/2014/main" id="{6F04E204-3868-4B83-8F6A-567E8D94201C}"/>
            </a:ext>
          </a:extLst>
        </xdr:cNvPr>
        <xdr:cNvSpPr/>
      </xdr:nvSpPr>
      <xdr:spPr>
        <a:xfrm>
          <a:off x="164592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textlink="">
      <xdr:nvSpPr>
        <xdr:cNvPr id="682" name="テキスト ボックス 681">
          <a:extLst>
            <a:ext uri="{FF2B5EF4-FFF2-40B4-BE49-F238E27FC236}">
              <a16:creationId xmlns:a16="http://schemas.microsoft.com/office/drawing/2014/main" id="{4856654E-C7BC-4C1A-89F7-F625AC323E29}"/>
            </a:ext>
          </a:extLst>
        </xdr:cNvPr>
        <xdr:cNvSpPr txBox="1"/>
      </xdr:nvSpPr>
      <xdr:spPr>
        <a:xfrm>
          <a:off x="16440150"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83" name="直線コネクタ 682">
          <a:extLst>
            <a:ext uri="{FF2B5EF4-FFF2-40B4-BE49-F238E27FC236}">
              <a16:creationId xmlns:a16="http://schemas.microsoft.com/office/drawing/2014/main" id="{856CFB60-4740-4F07-8D80-7254C68C7FC3}"/>
            </a:ext>
          </a:extLst>
        </xdr:cNvPr>
        <xdr:cNvCxnSpPr/>
      </xdr:nvCxnSpPr>
      <xdr:spPr>
        <a:xfrm>
          <a:off x="164592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684" name="直線コネクタ 683">
          <a:extLst>
            <a:ext uri="{FF2B5EF4-FFF2-40B4-BE49-F238E27FC236}">
              <a16:creationId xmlns:a16="http://schemas.microsoft.com/office/drawing/2014/main" id="{58F1AA30-5EF2-4AD2-AB33-0F54442043FC}"/>
            </a:ext>
          </a:extLst>
        </xdr:cNvPr>
        <xdr:cNvCxnSpPr/>
      </xdr:nvCxnSpPr>
      <xdr:spPr>
        <a:xfrm>
          <a:off x="16459200" y="10448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textlink="">
      <xdr:nvSpPr>
        <xdr:cNvPr id="685" name="テキスト ボックス 684">
          <a:extLst>
            <a:ext uri="{FF2B5EF4-FFF2-40B4-BE49-F238E27FC236}">
              <a16:creationId xmlns:a16="http://schemas.microsoft.com/office/drawing/2014/main" id="{93B223BA-0253-4EFF-9E01-17E04D85B761}"/>
            </a:ext>
          </a:extLst>
        </xdr:cNvPr>
        <xdr:cNvSpPr txBox="1"/>
      </xdr:nvSpPr>
      <xdr:spPr>
        <a:xfrm>
          <a:off x="160523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686" name="直線コネクタ 685">
          <a:extLst>
            <a:ext uri="{FF2B5EF4-FFF2-40B4-BE49-F238E27FC236}">
              <a16:creationId xmlns:a16="http://schemas.microsoft.com/office/drawing/2014/main" id="{DD658C96-E4FD-4CE3-B194-AF74FE69898B}"/>
            </a:ext>
          </a:extLst>
        </xdr:cNvPr>
        <xdr:cNvCxnSpPr/>
      </xdr:nvCxnSpPr>
      <xdr:spPr>
        <a:xfrm>
          <a:off x="16459200" y="100869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textlink="">
      <xdr:nvSpPr>
        <xdr:cNvPr id="687" name="テキスト ボックス 686">
          <a:extLst>
            <a:ext uri="{FF2B5EF4-FFF2-40B4-BE49-F238E27FC236}">
              <a16:creationId xmlns:a16="http://schemas.microsoft.com/office/drawing/2014/main" id="{4608A731-092F-4E8E-87D5-3E9AC20BCACB}"/>
            </a:ext>
          </a:extLst>
        </xdr:cNvPr>
        <xdr:cNvSpPr txBox="1"/>
      </xdr:nvSpPr>
      <xdr:spPr>
        <a:xfrm>
          <a:off x="16052346" y="99511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88" name="直線コネクタ 687">
          <a:extLst>
            <a:ext uri="{FF2B5EF4-FFF2-40B4-BE49-F238E27FC236}">
              <a16:creationId xmlns:a16="http://schemas.microsoft.com/office/drawing/2014/main" id="{3C355490-152C-4EB8-98DA-A1229D25DE13}"/>
            </a:ext>
          </a:extLst>
        </xdr:cNvPr>
        <xdr:cNvCxnSpPr/>
      </xdr:nvCxnSpPr>
      <xdr:spPr>
        <a:xfrm>
          <a:off x="16459200" y="972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textlink="">
      <xdr:nvSpPr>
        <xdr:cNvPr id="689" name="テキスト ボックス 688">
          <a:extLst>
            <a:ext uri="{FF2B5EF4-FFF2-40B4-BE49-F238E27FC236}">
              <a16:creationId xmlns:a16="http://schemas.microsoft.com/office/drawing/2014/main" id="{E8749A48-56B4-49C8-916B-63CA5B4688BF}"/>
            </a:ext>
          </a:extLst>
        </xdr:cNvPr>
        <xdr:cNvSpPr txBox="1"/>
      </xdr:nvSpPr>
      <xdr:spPr>
        <a:xfrm>
          <a:off x="16052346" y="9589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90" name="直線コネクタ 689">
          <a:extLst>
            <a:ext uri="{FF2B5EF4-FFF2-40B4-BE49-F238E27FC236}">
              <a16:creationId xmlns:a16="http://schemas.microsoft.com/office/drawing/2014/main" id="{5D728EE7-F16C-4B2D-AAE0-E5A859439180}"/>
            </a:ext>
          </a:extLst>
        </xdr:cNvPr>
        <xdr:cNvCxnSpPr/>
      </xdr:nvCxnSpPr>
      <xdr:spPr>
        <a:xfrm>
          <a:off x="16459200" y="9372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textlink="">
      <xdr:nvSpPr>
        <xdr:cNvPr id="691" name="テキスト ボックス 690">
          <a:extLst>
            <a:ext uri="{FF2B5EF4-FFF2-40B4-BE49-F238E27FC236}">
              <a16:creationId xmlns:a16="http://schemas.microsoft.com/office/drawing/2014/main" id="{4AAC2EF7-42E3-4900-97BE-A176A58CA244}"/>
            </a:ext>
          </a:extLst>
        </xdr:cNvPr>
        <xdr:cNvSpPr txBox="1"/>
      </xdr:nvSpPr>
      <xdr:spPr>
        <a:xfrm>
          <a:off x="16052346" y="923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692" name="直線コネクタ 691">
          <a:extLst>
            <a:ext uri="{FF2B5EF4-FFF2-40B4-BE49-F238E27FC236}">
              <a16:creationId xmlns:a16="http://schemas.microsoft.com/office/drawing/2014/main" id="{F30CC15B-42CE-4BBE-83B8-C0CEC2DB1606}"/>
            </a:ext>
          </a:extLst>
        </xdr:cNvPr>
        <xdr:cNvCxnSpPr/>
      </xdr:nvCxnSpPr>
      <xdr:spPr>
        <a:xfrm>
          <a:off x="16459200" y="901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textlink="">
      <xdr:nvSpPr>
        <xdr:cNvPr id="693" name="テキスト ボックス 692">
          <a:extLst>
            <a:ext uri="{FF2B5EF4-FFF2-40B4-BE49-F238E27FC236}">
              <a16:creationId xmlns:a16="http://schemas.microsoft.com/office/drawing/2014/main" id="{B2F3B5A3-E5C2-4C3B-898A-986837CB3B44}"/>
            </a:ext>
          </a:extLst>
        </xdr:cNvPr>
        <xdr:cNvSpPr txBox="1"/>
      </xdr:nvSpPr>
      <xdr:spPr>
        <a:xfrm>
          <a:off x="16052346"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94" name="直線コネクタ 693">
          <a:extLst>
            <a:ext uri="{FF2B5EF4-FFF2-40B4-BE49-F238E27FC236}">
              <a16:creationId xmlns:a16="http://schemas.microsoft.com/office/drawing/2014/main" id="{BF9C06B9-838E-4C54-81C8-5A26F5C98898}"/>
            </a:ext>
          </a:extLst>
        </xdr:cNvPr>
        <xdr:cNvCxnSpPr/>
      </xdr:nvCxnSpPr>
      <xdr:spPr>
        <a:xfrm>
          <a:off x="164592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textlink="">
      <xdr:nvSpPr>
        <xdr:cNvPr id="695" name="テキスト ボックス 694">
          <a:extLst>
            <a:ext uri="{FF2B5EF4-FFF2-40B4-BE49-F238E27FC236}">
              <a16:creationId xmlns:a16="http://schemas.microsoft.com/office/drawing/2014/main" id="{8BBC08D9-5578-4450-AB7D-AA152632E5C0}"/>
            </a:ext>
          </a:extLst>
        </xdr:cNvPr>
        <xdr:cNvSpPr txBox="1"/>
      </xdr:nvSpPr>
      <xdr:spPr>
        <a:xfrm>
          <a:off x="15985051" y="85128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textlink="">
      <xdr:nvSpPr>
        <xdr:cNvPr id="696" name="【学校施設】&#10;一人当たり面積グラフ枠">
          <a:extLst>
            <a:ext uri="{FF2B5EF4-FFF2-40B4-BE49-F238E27FC236}">
              <a16:creationId xmlns:a16="http://schemas.microsoft.com/office/drawing/2014/main" id="{96D20E3A-B6E5-408A-A547-AD3FBF61A328}"/>
            </a:ext>
          </a:extLst>
        </xdr:cNvPr>
        <xdr:cNvSpPr/>
      </xdr:nvSpPr>
      <xdr:spPr>
        <a:xfrm>
          <a:off x="164592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127444</xdr:rowOff>
    </xdr:from>
    <xdr:to>
      <xdr:col>116</xdr:col>
      <xdr:colOff>62864</xdr:colOff>
      <xdr:row>63</xdr:row>
      <xdr:rowOff>104966</xdr:rowOff>
    </xdr:to>
    <xdr:cxnSp macro="">
      <xdr:nvCxnSpPr>
        <xdr:cNvPr id="697" name="直線コネクタ 696">
          <a:extLst>
            <a:ext uri="{FF2B5EF4-FFF2-40B4-BE49-F238E27FC236}">
              <a16:creationId xmlns:a16="http://schemas.microsoft.com/office/drawing/2014/main" id="{4A3FA034-D827-45EC-A8E6-86583FDF225A}"/>
            </a:ext>
          </a:extLst>
        </xdr:cNvPr>
        <xdr:cNvCxnSpPr/>
      </xdr:nvCxnSpPr>
      <xdr:spPr>
        <a:xfrm flipV="1">
          <a:off x="19954239" y="9039669"/>
          <a:ext cx="0" cy="12729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108793</xdr:rowOff>
    </xdr:from>
    <xdr:ext cx="469744" cy="259045"/>
    <xdr:sp textlink="">
      <xdr:nvSpPr>
        <xdr:cNvPr id="698" name="【学校施設】&#10;一人当たり面積最小値テキスト">
          <a:extLst>
            <a:ext uri="{FF2B5EF4-FFF2-40B4-BE49-F238E27FC236}">
              <a16:creationId xmlns:a16="http://schemas.microsoft.com/office/drawing/2014/main" id="{0198D65C-4F9C-44D5-815E-E7C88B99CD92}"/>
            </a:ext>
          </a:extLst>
        </xdr:cNvPr>
        <xdr:cNvSpPr txBox="1"/>
      </xdr:nvSpPr>
      <xdr:spPr>
        <a:xfrm>
          <a:off x="19992975" y="103164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104966</xdr:rowOff>
    </xdr:from>
    <xdr:to>
      <xdr:col>116</xdr:col>
      <xdr:colOff>152400</xdr:colOff>
      <xdr:row>63</xdr:row>
      <xdr:rowOff>104966</xdr:rowOff>
    </xdr:to>
    <xdr:cxnSp macro="">
      <xdr:nvCxnSpPr>
        <xdr:cNvPr id="699" name="直線コネクタ 698">
          <a:extLst>
            <a:ext uri="{FF2B5EF4-FFF2-40B4-BE49-F238E27FC236}">
              <a16:creationId xmlns:a16="http://schemas.microsoft.com/office/drawing/2014/main" id="{D6F51E44-115D-477D-A75F-1BDA24BA0514}"/>
            </a:ext>
          </a:extLst>
        </xdr:cNvPr>
        <xdr:cNvCxnSpPr/>
      </xdr:nvCxnSpPr>
      <xdr:spPr>
        <a:xfrm>
          <a:off x="19878675" y="1031259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74121</xdr:rowOff>
    </xdr:from>
    <xdr:ext cx="469744" cy="259045"/>
    <xdr:sp textlink="">
      <xdr:nvSpPr>
        <xdr:cNvPr id="700" name="【学校施設】&#10;一人当たり面積最大値テキスト">
          <a:extLst>
            <a:ext uri="{FF2B5EF4-FFF2-40B4-BE49-F238E27FC236}">
              <a16:creationId xmlns:a16="http://schemas.microsoft.com/office/drawing/2014/main" id="{40CC44C7-5E0E-42C3-BF22-9F0D675DB4BE}"/>
            </a:ext>
          </a:extLst>
        </xdr:cNvPr>
        <xdr:cNvSpPr txBox="1"/>
      </xdr:nvSpPr>
      <xdr:spPr>
        <a:xfrm>
          <a:off x="19992975" y="88275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127444</xdr:rowOff>
    </xdr:from>
    <xdr:to>
      <xdr:col>116</xdr:col>
      <xdr:colOff>152400</xdr:colOff>
      <xdr:row>55</xdr:row>
      <xdr:rowOff>127444</xdr:rowOff>
    </xdr:to>
    <xdr:cxnSp macro="">
      <xdr:nvCxnSpPr>
        <xdr:cNvPr id="701" name="直線コネクタ 700">
          <a:extLst>
            <a:ext uri="{FF2B5EF4-FFF2-40B4-BE49-F238E27FC236}">
              <a16:creationId xmlns:a16="http://schemas.microsoft.com/office/drawing/2014/main" id="{B18BD00E-E169-40EF-88D8-6BAC887810B0}"/>
            </a:ext>
          </a:extLst>
        </xdr:cNvPr>
        <xdr:cNvCxnSpPr/>
      </xdr:nvCxnSpPr>
      <xdr:spPr>
        <a:xfrm>
          <a:off x="19878675" y="903966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160608</xdr:rowOff>
    </xdr:from>
    <xdr:ext cx="469744" cy="259045"/>
    <xdr:sp textlink="">
      <xdr:nvSpPr>
        <xdr:cNvPr id="702" name="【学校施設】&#10;一人当たり面積平均値テキスト">
          <a:extLst>
            <a:ext uri="{FF2B5EF4-FFF2-40B4-BE49-F238E27FC236}">
              <a16:creationId xmlns:a16="http://schemas.microsoft.com/office/drawing/2014/main" id="{C170972B-E22A-4BB2-8A7B-532AEEFDF1BF}"/>
            </a:ext>
          </a:extLst>
        </xdr:cNvPr>
        <xdr:cNvSpPr txBox="1"/>
      </xdr:nvSpPr>
      <xdr:spPr>
        <a:xfrm>
          <a:off x="19992975" y="988880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10731</xdr:rowOff>
    </xdr:from>
    <xdr:to>
      <xdr:col>116</xdr:col>
      <xdr:colOff>114300</xdr:colOff>
      <xdr:row>61</xdr:row>
      <xdr:rowOff>112331</xdr:rowOff>
    </xdr:to>
    <xdr:sp textlink="">
      <xdr:nvSpPr>
        <xdr:cNvPr id="703" name="フローチャート: 判断 702">
          <a:extLst>
            <a:ext uri="{FF2B5EF4-FFF2-40B4-BE49-F238E27FC236}">
              <a16:creationId xmlns:a16="http://schemas.microsoft.com/office/drawing/2014/main" id="{19E1F4E3-4017-4681-BF50-B8E32219D5D6}"/>
            </a:ext>
          </a:extLst>
        </xdr:cNvPr>
        <xdr:cNvSpPr/>
      </xdr:nvSpPr>
      <xdr:spPr>
        <a:xfrm>
          <a:off x="19897725" y="989450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23305</xdr:rowOff>
    </xdr:from>
    <xdr:to>
      <xdr:col>112</xdr:col>
      <xdr:colOff>38100</xdr:colOff>
      <xdr:row>61</xdr:row>
      <xdr:rowOff>124905</xdr:rowOff>
    </xdr:to>
    <xdr:sp textlink="">
      <xdr:nvSpPr>
        <xdr:cNvPr id="704" name="フローチャート: 判断 703">
          <a:extLst>
            <a:ext uri="{FF2B5EF4-FFF2-40B4-BE49-F238E27FC236}">
              <a16:creationId xmlns:a16="http://schemas.microsoft.com/office/drawing/2014/main" id="{75CF7934-F738-46B3-AADB-E0976739F862}"/>
            </a:ext>
          </a:extLst>
        </xdr:cNvPr>
        <xdr:cNvSpPr/>
      </xdr:nvSpPr>
      <xdr:spPr>
        <a:xfrm>
          <a:off x="19154775" y="991343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19114</xdr:rowOff>
    </xdr:from>
    <xdr:to>
      <xdr:col>107</xdr:col>
      <xdr:colOff>101600</xdr:colOff>
      <xdr:row>61</xdr:row>
      <xdr:rowOff>120714</xdr:rowOff>
    </xdr:to>
    <xdr:sp textlink="">
      <xdr:nvSpPr>
        <xdr:cNvPr id="705" name="フローチャート: 判断 704">
          <a:extLst>
            <a:ext uri="{FF2B5EF4-FFF2-40B4-BE49-F238E27FC236}">
              <a16:creationId xmlns:a16="http://schemas.microsoft.com/office/drawing/2014/main" id="{305ED12E-41D8-4AAF-927B-D7E18C638689}"/>
            </a:ext>
          </a:extLst>
        </xdr:cNvPr>
        <xdr:cNvSpPr/>
      </xdr:nvSpPr>
      <xdr:spPr>
        <a:xfrm>
          <a:off x="18345150" y="9906064"/>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28067</xdr:rowOff>
    </xdr:from>
    <xdr:to>
      <xdr:col>102</xdr:col>
      <xdr:colOff>165100</xdr:colOff>
      <xdr:row>61</xdr:row>
      <xdr:rowOff>129667</xdr:rowOff>
    </xdr:to>
    <xdr:sp textlink="">
      <xdr:nvSpPr>
        <xdr:cNvPr id="706" name="フローチャート: 判断 705">
          <a:extLst>
            <a:ext uri="{FF2B5EF4-FFF2-40B4-BE49-F238E27FC236}">
              <a16:creationId xmlns:a16="http://schemas.microsoft.com/office/drawing/2014/main" id="{01C85A3E-CC45-44D1-A839-5B5BA38E7B25}"/>
            </a:ext>
          </a:extLst>
        </xdr:cNvPr>
        <xdr:cNvSpPr/>
      </xdr:nvSpPr>
      <xdr:spPr>
        <a:xfrm>
          <a:off x="17554575" y="991819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51308</xdr:rowOff>
    </xdr:from>
    <xdr:to>
      <xdr:col>98</xdr:col>
      <xdr:colOff>38100</xdr:colOff>
      <xdr:row>61</xdr:row>
      <xdr:rowOff>152908</xdr:rowOff>
    </xdr:to>
    <xdr:sp textlink="">
      <xdr:nvSpPr>
        <xdr:cNvPr id="707" name="フローチャート: 判断 706">
          <a:extLst>
            <a:ext uri="{FF2B5EF4-FFF2-40B4-BE49-F238E27FC236}">
              <a16:creationId xmlns:a16="http://schemas.microsoft.com/office/drawing/2014/main" id="{31EDED70-02DC-424D-9124-D5A6C3758390}"/>
            </a:ext>
          </a:extLst>
        </xdr:cNvPr>
        <xdr:cNvSpPr/>
      </xdr:nvSpPr>
      <xdr:spPr>
        <a:xfrm>
          <a:off x="16754475" y="9935083"/>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textlink="">
      <xdr:nvSpPr>
        <xdr:cNvPr id="708" name="テキスト ボックス 707">
          <a:extLst>
            <a:ext uri="{FF2B5EF4-FFF2-40B4-BE49-F238E27FC236}">
              <a16:creationId xmlns:a16="http://schemas.microsoft.com/office/drawing/2014/main" id="{E141536E-7420-403E-9C46-8570F4945767}"/>
            </a:ext>
          </a:extLst>
        </xdr:cNvPr>
        <xdr:cNvSpPr txBox="1"/>
      </xdr:nvSpPr>
      <xdr:spPr>
        <a:xfrm>
          <a:off x="197834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textlink="">
      <xdr:nvSpPr>
        <xdr:cNvPr id="709" name="テキスト ボックス 708">
          <a:extLst>
            <a:ext uri="{FF2B5EF4-FFF2-40B4-BE49-F238E27FC236}">
              <a16:creationId xmlns:a16="http://schemas.microsoft.com/office/drawing/2014/main" id="{85685E7E-46EB-4B22-8FB1-54E566298F5A}"/>
            </a:ext>
          </a:extLst>
        </xdr:cNvPr>
        <xdr:cNvSpPr txBox="1"/>
      </xdr:nvSpPr>
      <xdr:spPr>
        <a:xfrm>
          <a:off x="19030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textlink="">
      <xdr:nvSpPr>
        <xdr:cNvPr id="710" name="テキスト ボックス 709">
          <a:extLst>
            <a:ext uri="{FF2B5EF4-FFF2-40B4-BE49-F238E27FC236}">
              <a16:creationId xmlns:a16="http://schemas.microsoft.com/office/drawing/2014/main" id="{B2EFBCD7-6629-4A05-9430-F51F730056CC}"/>
            </a:ext>
          </a:extLst>
        </xdr:cNvPr>
        <xdr:cNvSpPr txBox="1"/>
      </xdr:nvSpPr>
      <xdr:spPr>
        <a:xfrm>
          <a:off x="18221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textlink="">
      <xdr:nvSpPr>
        <xdr:cNvPr id="711" name="テキスト ボックス 710">
          <a:extLst>
            <a:ext uri="{FF2B5EF4-FFF2-40B4-BE49-F238E27FC236}">
              <a16:creationId xmlns:a16="http://schemas.microsoft.com/office/drawing/2014/main" id="{D67B612C-05D7-4AEB-B21B-C57CD9C53205}"/>
            </a:ext>
          </a:extLst>
        </xdr:cNvPr>
        <xdr:cNvSpPr txBox="1"/>
      </xdr:nvSpPr>
      <xdr:spPr>
        <a:xfrm>
          <a:off x="174307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textlink="">
      <xdr:nvSpPr>
        <xdr:cNvPr id="712" name="テキスト ボックス 711">
          <a:extLst>
            <a:ext uri="{FF2B5EF4-FFF2-40B4-BE49-F238E27FC236}">
              <a16:creationId xmlns:a16="http://schemas.microsoft.com/office/drawing/2014/main" id="{18D5F3B2-0E56-4C1E-9031-18754CB6FBB1}"/>
            </a:ext>
          </a:extLst>
        </xdr:cNvPr>
        <xdr:cNvSpPr txBox="1"/>
      </xdr:nvSpPr>
      <xdr:spPr>
        <a:xfrm>
          <a:off x="166306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101600</xdr:rowOff>
    </xdr:from>
    <xdr:to>
      <xdr:col>116</xdr:col>
      <xdr:colOff>114300</xdr:colOff>
      <xdr:row>61</xdr:row>
      <xdr:rowOff>31750</xdr:rowOff>
    </xdr:to>
    <xdr:sp textlink="">
      <xdr:nvSpPr>
        <xdr:cNvPr id="713" name="楕円 712">
          <a:extLst>
            <a:ext uri="{FF2B5EF4-FFF2-40B4-BE49-F238E27FC236}">
              <a16:creationId xmlns:a16="http://schemas.microsoft.com/office/drawing/2014/main" id="{7A30C271-E1F9-44EF-8ED1-8CD5F8E424FE}"/>
            </a:ext>
          </a:extLst>
        </xdr:cNvPr>
        <xdr:cNvSpPr/>
      </xdr:nvSpPr>
      <xdr:spPr>
        <a:xfrm>
          <a:off x="19897725" y="9829800"/>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124477</xdr:rowOff>
    </xdr:from>
    <xdr:ext cx="469744" cy="259045"/>
    <xdr:sp textlink="">
      <xdr:nvSpPr>
        <xdr:cNvPr id="714" name="【学校施設】&#10;一人当たり面積該当値テキスト">
          <a:extLst>
            <a:ext uri="{FF2B5EF4-FFF2-40B4-BE49-F238E27FC236}">
              <a16:creationId xmlns:a16="http://schemas.microsoft.com/office/drawing/2014/main" id="{63A1CAE3-31F3-4061-B43B-B4CD378EF659}"/>
            </a:ext>
          </a:extLst>
        </xdr:cNvPr>
        <xdr:cNvSpPr txBox="1"/>
      </xdr:nvSpPr>
      <xdr:spPr>
        <a:xfrm>
          <a:off x="19992975" y="9684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110934</xdr:rowOff>
    </xdr:from>
    <xdr:to>
      <xdr:col>112</xdr:col>
      <xdr:colOff>38100</xdr:colOff>
      <xdr:row>61</xdr:row>
      <xdr:rowOff>41084</xdr:rowOff>
    </xdr:to>
    <xdr:sp textlink="">
      <xdr:nvSpPr>
        <xdr:cNvPr id="715" name="楕円 714">
          <a:extLst>
            <a:ext uri="{FF2B5EF4-FFF2-40B4-BE49-F238E27FC236}">
              <a16:creationId xmlns:a16="http://schemas.microsoft.com/office/drawing/2014/main" id="{91C5B78E-A19C-4BC8-A364-231AEA33609F}"/>
            </a:ext>
          </a:extLst>
        </xdr:cNvPr>
        <xdr:cNvSpPr/>
      </xdr:nvSpPr>
      <xdr:spPr>
        <a:xfrm>
          <a:off x="19154775" y="9832784"/>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152400</xdr:rowOff>
    </xdr:from>
    <xdr:to>
      <xdr:col>116</xdr:col>
      <xdr:colOff>63500</xdr:colOff>
      <xdr:row>60</xdr:row>
      <xdr:rowOff>161734</xdr:rowOff>
    </xdr:to>
    <xdr:cxnSp macro="">
      <xdr:nvCxnSpPr>
        <xdr:cNvPr id="716" name="直線コネクタ 715">
          <a:extLst>
            <a:ext uri="{FF2B5EF4-FFF2-40B4-BE49-F238E27FC236}">
              <a16:creationId xmlns:a16="http://schemas.microsoft.com/office/drawing/2014/main" id="{418FEF38-E66A-4953-ACDE-AEEBDA4B6CC7}"/>
            </a:ext>
          </a:extLst>
        </xdr:cNvPr>
        <xdr:cNvCxnSpPr/>
      </xdr:nvCxnSpPr>
      <xdr:spPr>
        <a:xfrm flipV="1">
          <a:off x="19202400" y="9877425"/>
          <a:ext cx="752475" cy="125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120841</xdr:rowOff>
    </xdr:from>
    <xdr:to>
      <xdr:col>107</xdr:col>
      <xdr:colOff>101600</xdr:colOff>
      <xdr:row>61</xdr:row>
      <xdr:rowOff>50991</xdr:rowOff>
    </xdr:to>
    <xdr:sp textlink="">
      <xdr:nvSpPr>
        <xdr:cNvPr id="717" name="楕円 716">
          <a:extLst>
            <a:ext uri="{FF2B5EF4-FFF2-40B4-BE49-F238E27FC236}">
              <a16:creationId xmlns:a16="http://schemas.microsoft.com/office/drawing/2014/main" id="{628EE000-79D8-46CB-80E3-5F5483B0CF90}"/>
            </a:ext>
          </a:extLst>
        </xdr:cNvPr>
        <xdr:cNvSpPr/>
      </xdr:nvSpPr>
      <xdr:spPr>
        <a:xfrm>
          <a:off x="18345150" y="9849041"/>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161734</xdr:rowOff>
    </xdr:from>
    <xdr:to>
      <xdr:col>111</xdr:col>
      <xdr:colOff>177800</xdr:colOff>
      <xdr:row>61</xdr:row>
      <xdr:rowOff>191</xdr:rowOff>
    </xdr:to>
    <xdr:cxnSp macro="">
      <xdr:nvCxnSpPr>
        <xdr:cNvPr id="718" name="直線コネクタ 717">
          <a:extLst>
            <a:ext uri="{FF2B5EF4-FFF2-40B4-BE49-F238E27FC236}">
              <a16:creationId xmlns:a16="http://schemas.microsoft.com/office/drawing/2014/main" id="{4C34A261-B038-49D1-A5E1-0BFB4B860792}"/>
            </a:ext>
          </a:extLst>
        </xdr:cNvPr>
        <xdr:cNvCxnSpPr/>
      </xdr:nvCxnSpPr>
      <xdr:spPr>
        <a:xfrm flipV="1">
          <a:off x="18392775" y="9889934"/>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125031</xdr:rowOff>
    </xdr:from>
    <xdr:to>
      <xdr:col>102</xdr:col>
      <xdr:colOff>165100</xdr:colOff>
      <xdr:row>61</xdr:row>
      <xdr:rowOff>55181</xdr:rowOff>
    </xdr:to>
    <xdr:sp textlink="">
      <xdr:nvSpPr>
        <xdr:cNvPr id="719" name="楕円 718">
          <a:extLst>
            <a:ext uri="{FF2B5EF4-FFF2-40B4-BE49-F238E27FC236}">
              <a16:creationId xmlns:a16="http://schemas.microsoft.com/office/drawing/2014/main" id="{312CB7A9-157E-4E1D-A883-88E5481FF3FC}"/>
            </a:ext>
          </a:extLst>
        </xdr:cNvPr>
        <xdr:cNvSpPr/>
      </xdr:nvSpPr>
      <xdr:spPr>
        <a:xfrm>
          <a:off x="17554575" y="9846881"/>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191</xdr:rowOff>
    </xdr:from>
    <xdr:to>
      <xdr:col>107</xdr:col>
      <xdr:colOff>50800</xdr:colOff>
      <xdr:row>61</xdr:row>
      <xdr:rowOff>4381</xdr:rowOff>
    </xdr:to>
    <xdr:cxnSp macro="">
      <xdr:nvCxnSpPr>
        <xdr:cNvPr id="720" name="直線コネクタ 719">
          <a:extLst>
            <a:ext uri="{FF2B5EF4-FFF2-40B4-BE49-F238E27FC236}">
              <a16:creationId xmlns:a16="http://schemas.microsoft.com/office/drawing/2014/main" id="{B661F278-645A-47A5-AD03-7297D76A429D}"/>
            </a:ext>
          </a:extLst>
        </xdr:cNvPr>
        <xdr:cNvCxnSpPr/>
      </xdr:nvCxnSpPr>
      <xdr:spPr>
        <a:xfrm flipV="1">
          <a:off x="17602200" y="9887141"/>
          <a:ext cx="790575" cy="7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135699</xdr:rowOff>
    </xdr:from>
    <xdr:to>
      <xdr:col>98</xdr:col>
      <xdr:colOff>38100</xdr:colOff>
      <xdr:row>61</xdr:row>
      <xdr:rowOff>65849</xdr:rowOff>
    </xdr:to>
    <xdr:sp textlink="">
      <xdr:nvSpPr>
        <xdr:cNvPr id="721" name="楕円 720">
          <a:extLst>
            <a:ext uri="{FF2B5EF4-FFF2-40B4-BE49-F238E27FC236}">
              <a16:creationId xmlns:a16="http://schemas.microsoft.com/office/drawing/2014/main" id="{932FA207-7AA2-4433-8154-F50DDD94937C}"/>
            </a:ext>
          </a:extLst>
        </xdr:cNvPr>
        <xdr:cNvSpPr/>
      </xdr:nvSpPr>
      <xdr:spPr>
        <a:xfrm>
          <a:off x="16754475" y="9860724"/>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4381</xdr:rowOff>
    </xdr:from>
    <xdr:to>
      <xdr:col>102</xdr:col>
      <xdr:colOff>114300</xdr:colOff>
      <xdr:row>61</xdr:row>
      <xdr:rowOff>15049</xdr:rowOff>
    </xdr:to>
    <xdr:cxnSp macro="">
      <xdr:nvCxnSpPr>
        <xdr:cNvPr id="722" name="直線コネクタ 721">
          <a:extLst>
            <a:ext uri="{FF2B5EF4-FFF2-40B4-BE49-F238E27FC236}">
              <a16:creationId xmlns:a16="http://schemas.microsoft.com/office/drawing/2014/main" id="{33DB061D-7279-490A-AA35-610F49AC7B42}"/>
            </a:ext>
          </a:extLst>
        </xdr:cNvPr>
        <xdr:cNvCxnSpPr/>
      </xdr:nvCxnSpPr>
      <xdr:spPr>
        <a:xfrm flipV="1">
          <a:off x="16802100" y="9894506"/>
          <a:ext cx="800100" cy="4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116032</xdr:rowOff>
    </xdr:from>
    <xdr:ext cx="469744" cy="259045"/>
    <xdr:sp textlink="">
      <xdr:nvSpPr>
        <xdr:cNvPr id="723" name="n_1aveValue【学校施設】&#10;一人当たり面積">
          <a:extLst>
            <a:ext uri="{FF2B5EF4-FFF2-40B4-BE49-F238E27FC236}">
              <a16:creationId xmlns:a16="http://schemas.microsoft.com/office/drawing/2014/main" id="{3B1F659E-D84E-4B7B-A6E8-C4D70104E37D}"/>
            </a:ext>
          </a:extLst>
        </xdr:cNvPr>
        <xdr:cNvSpPr txBox="1"/>
      </xdr:nvSpPr>
      <xdr:spPr>
        <a:xfrm>
          <a:off x="18983402" y="10002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111841</xdr:rowOff>
    </xdr:from>
    <xdr:ext cx="469744" cy="259045"/>
    <xdr:sp textlink="">
      <xdr:nvSpPr>
        <xdr:cNvPr id="724" name="n_2aveValue【学校施設】&#10;一人当たり面積">
          <a:extLst>
            <a:ext uri="{FF2B5EF4-FFF2-40B4-BE49-F238E27FC236}">
              <a16:creationId xmlns:a16="http://schemas.microsoft.com/office/drawing/2014/main" id="{38AA17D9-7B77-450E-A3C6-3B6B9121CA3E}"/>
            </a:ext>
          </a:extLst>
        </xdr:cNvPr>
        <xdr:cNvSpPr txBox="1"/>
      </xdr:nvSpPr>
      <xdr:spPr>
        <a:xfrm>
          <a:off x="18183302" y="99987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120794</xdr:rowOff>
    </xdr:from>
    <xdr:ext cx="469744" cy="259045"/>
    <xdr:sp textlink="">
      <xdr:nvSpPr>
        <xdr:cNvPr id="725" name="n_3aveValue【学校施設】&#10;一人当たり面積">
          <a:extLst>
            <a:ext uri="{FF2B5EF4-FFF2-40B4-BE49-F238E27FC236}">
              <a16:creationId xmlns:a16="http://schemas.microsoft.com/office/drawing/2014/main" id="{2180C102-F1CD-4D16-A137-996ECA7777CC}"/>
            </a:ext>
          </a:extLst>
        </xdr:cNvPr>
        <xdr:cNvSpPr txBox="1"/>
      </xdr:nvSpPr>
      <xdr:spPr>
        <a:xfrm>
          <a:off x="17383202" y="100109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144035</xdr:rowOff>
    </xdr:from>
    <xdr:ext cx="469744" cy="259045"/>
    <xdr:sp textlink="">
      <xdr:nvSpPr>
        <xdr:cNvPr id="726" name="n_4aveValue【学校施設】&#10;一人当たり面積">
          <a:extLst>
            <a:ext uri="{FF2B5EF4-FFF2-40B4-BE49-F238E27FC236}">
              <a16:creationId xmlns:a16="http://schemas.microsoft.com/office/drawing/2014/main" id="{04D09F08-60BF-430A-9657-DE3652B926E3}"/>
            </a:ext>
          </a:extLst>
        </xdr:cNvPr>
        <xdr:cNvSpPr txBox="1"/>
      </xdr:nvSpPr>
      <xdr:spPr>
        <a:xfrm>
          <a:off x="16592627" y="100278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59</xdr:row>
      <xdr:rowOff>57611</xdr:rowOff>
    </xdr:from>
    <xdr:ext cx="469744" cy="259045"/>
    <xdr:sp textlink="">
      <xdr:nvSpPr>
        <xdr:cNvPr id="727" name="n_1mainValue【学校施設】&#10;一人当たり面積">
          <a:extLst>
            <a:ext uri="{FF2B5EF4-FFF2-40B4-BE49-F238E27FC236}">
              <a16:creationId xmlns:a16="http://schemas.microsoft.com/office/drawing/2014/main" id="{915796F6-9460-4A4F-8251-F2A2BED716A6}"/>
            </a:ext>
          </a:extLst>
        </xdr:cNvPr>
        <xdr:cNvSpPr txBox="1"/>
      </xdr:nvSpPr>
      <xdr:spPr>
        <a:xfrm>
          <a:off x="18983402" y="96207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67518</xdr:rowOff>
    </xdr:from>
    <xdr:ext cx="469744" cy="259045"/>
    <xdr:sp textlink="">
      <xdr:nvSpPr>
        <xdr:cNvPr id="728" name="n_2mainValue【学校施設】&#10;一人当たり面積">
          <a:extLst>
            <a:ext uri="{FF2B5EF4-FFF2-40B4-BE49-F238E27FC236}">
              <a16:creationId xmlns:a16="http://schemas.microsoft.com/office/drawing/2014/main" id="{BC9DDB86-2CA2-42BD-8CB9-9C6D8F0D1B9D}"/>
            </a:ext>
          </a:extLst>
        </xdr:cNvPr>
        <xdr:cNvSpPr txBox="1"/>
      </xdr:nvSpPr>
      <xdr:spPr>
        <a:xfrm>
          <a:off x="18183302" y="96274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71708</xdr:rowOff>
    </xdr:from>
    <xdr:ext cx="469744" cy="259045"/>
    <xdr:sp textlink="">
      <xdr:nvSpPr>
        <xdr:cNvPr id="729" name="n_3mainValue【学校施設】&#10;一人当たり面積">
          <a:extLst>
            <a:ext uri="{FF2B5EF4-FFF2-40B4-BE49-F238E27FC236}">
              <a16:creationId xmlns:a16="http://schemas.microsoft.com/office/drawing/2014/main" id="{4A389F1C-B779-485B-9BCF-CA24D4C5283F}"/>
            </a:ext>
          </a:extLst>
        </xdr:cNvPr>
        <xdr:cNvSpPr txBox="1"/>
      </xdr:nvSpPr>
      <xdr:spPr>
        <a:xfrm>
          <a:off x="17383202" y="96316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82376</xdr:rowOff>
    </xdr:from>
    <xdr:ext cx="469744" cy="259045"/>
    <xdr:sp textlink="">
      <xdr:nvSpPr>
        <xdr:cNvPr id="730" name="n_4mainValue【学校施設】&#10;一人当たり面積">
          <a:extLst>
            <a:ext uri="{FF2B5EF4-FFF2-40B4-BE49-F238E27FC236}">
              <a16:creationId xmlns:a16="http://schemas.microsoft.com/office/drawing/2014/main" id="{D2B64186-A786-4E69-BF20-810EE88B75BB}"/>
            </a:ext>
          </a:extLst>
        </xdr:cNvPr>
        <xdr:cNvSpPr txBox="1"/>
      </xdr:nvSpPr>
      <xdr:spPr>
        <a:xfrm>
          <a:off x="16592627" y="96486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textlink="">
      <xdr:nvSpPr>
        <xdr:cNvPr id="731" name="正方形/長方形 730">
          <a:extLst>
            <a:ext uri="{FF2B5EF4-FFF2-40B4-BE49-F238E27FC236}">
              <a16:creationId xmlns:a16="http://schemas.microsoft.com/office/drawing/2014/main" id="{D151729A-D081-40DE-AD4E-3829DC1E35FF}"/>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textlink="">
      <xdr:nvSpPr>
        <xdr:cNvPr id="732" name="正方形/長方形 731">
          <a:extLst>
            <a:ext uri="{FF2B5EF4-FFF2-40B4-BE49-F238E27FC236}">
              <a16:creationId xmlns:a16="http://schemas.microsoft.com/office/drawing/2014/main" id="{89716E72-41FF-4FD7-8599-F9F20A5D223F}"/>
            </a:ext>
          </a:extLst>
        </xdr:cNvPr>
        <xdr:cNvSpPr/>
      </xdr:nvSpPr>
      <xdr:spPr>
        <a:xfrm>
          <a:off x="11315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textlink="">
      <xdr:nvSpPr>
        <xdr:cNvPr id="733" name="正方形/長方形 732">
          <a:extLst>
            <a:ext uri="{FF2B5EF4-FFF2-40B4-BE49-F238E27FC236}">
              <a16:creationId xmlns:a16="http://schemas.microsoft.com/office/drawing/2014/main" id="{C65AC441-F394-40CA-9EDC-776D8ACDF1F8}"/>
            </a:ext>
          </a:extLst>
        </xdr:cNvPr>
        <xdr:cNvSpPr/>
      </xdr:nvSpPr>
      <xdr:spPr>
        <a:xfrm>
          <a:off x="11315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textlink="">
      <xdr:nvSpPr>
        <xdr:cNvPr id="734" name="正方形/長方形 733">
          <a:extLst>
            <a:ext uri="{FF2B5EF4-FFF2-40B4-BE49-F238E27FC236}">
              <a16:creationId xmlns:a16="http://schemas.microsoft.com/office/drawing/2014/main" id="{36C0E36B-0DA4-4E73-9C1B-3F9BC6379BBB}"/>
            </a:ext>
          </a:extLst>
        </xdr:cNvPr>
        <xdr:cNvSpPr/>
      </xdr:nvSpPr>
      <xdr:spPr>
        <a:xfrm>
          <a:off x="1223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textlink="">
      <xdr:nvSpPr>
        <xdr:cNvPr id="735" name="正方形/長方形 734">
          <a:extLst>
            <a:ext uri="{FF2B5EF4-FFF2-40B4-BE49-F238E27FC236}">
              <a16:creationId xmlns:a16="http://schemas.microsoft.com/office/drawing/2014/main" id="{72BA0476-C186-494D-B40C-AF90A9D6355D}"/>
            </a:ext>
          </a:extLst>
        </xdr:cNvPr>
        <xdr:cNvSpPr/>
      </xdr:nvSpPr>
      <xdr:spPr>
        <a:xfrm>
          <a:off x="1223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textlink="">
      <xdr:nvSpPr>
        <xdr:cNvPr id="736" name="正方形/長方形 735">
          <a:extLst>
            <a:ext uri="{FF2B5EF4-FFF2-40B4-BE49-F238E27FC236}">
              <a16:creationId xmlns:a16="http://schemas.microsoft.com/office/drawing/2014/main" id="{64ABAA97-EDDB-4F63-B1CC-37875470D6FA}"/>
            </a:ext>
          </a:extLst>
        </xdr:cNvPr>
        <xdr:cNvSpPr/>
      </xdr:nvSpPr>
      <xdr:spPr>
        <a:xfrm>
          <a:off x="13268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73</xdr:row>
      <xdr:rowOff>158750</xdr:rowOff>
    </xdr:from>
    <xdr:to>
      <xdr:col>85</xdr:col>
      <xdr:colOff>63500</xdr:colOff>
      <xdr:row>75</xdr:row>
      <xdr:rowOff>69850</xdr:rowOff>
    </xdr:to>
    <xdr:sp textlink="">
      <xdr:nvSpPr>
        <xdr:cNvPr id="737" name="正方形/長方形 736">
          <a:extLst>
            <a:ext uri="{FF2B5EF4-FFF2-40B4-BE49-F238E27FC236}">
              <a16:creationId xmlns:a16="http://schemas.microsoft.com/office/drawing/2014/main" id="{DB395697-FE3C-4A90-9C37-29D1988DF08F}"/>
            </a:ext>
          </a:extLst>
        </xdr:cNvPr>
        <xdr:cNvSpPr/>
      </xdr:nvSpPr>
      <xdr:spPr>
        <a:xfrm>
          <a:off x="13268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textlink="">
      <xdr:nvSpPr>
        <xdr:cNvPr id="738" name="正方形/長方形 737">
          <a:extLst>
            <a:ext uri="{FF2B5EF4-FFF2-40B4-BE49-F238E27FC236}">
              <a16:creationId xmlns:a16="http://schemas.microsoft.com/office/drawing/2014/main" id="{635BDC19-175B-45CC-866E-B8FDEFA105AF}"/>
            </a:ext>
          </a:extLst>
        </xdr:cNvPr>
        <xdr:cNvSpPr/>
      </xdr:nvSpPr>
      <xdr:spPr>
        <a:xfrm>
          <a:off x="11210925" y="12249150"/>
          <a:ext cx="424815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textlink="">
      <xdr:nvSpPr>
        <xdr:cNvPr id="739" name="正方形/長方形 738">
          <a:extLst>
            <a:ext uri="{FF2B5EF4-FFF2-40B4-BE49-F238E27FC236}">
              <a16:creationId xmlns:a16="http://schemas.microsoft.com/office/drawing/2014/main" id="{91F92CE3-4C16-4E15-AEB1-8AD4847E5560}"/>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textlink="">
      <xdr:nvSpPr>
        <xdr:cNvPr id="740" name="正方形/長方形 739">
          <a:extLst>
            <a:ext uri="{FF2B5EF4-FFF2-40B4-BE49-F238E27FC236}">
              <a16:creationId xmlns:a16="http://schemas.microsoft.com/office/drawing/2014/main" id="{6E19EEDD-95B9-42AF-AE9A-AE17B241FB0A}"/>
            </a:ext>
          </a:extLst>
        </xdr:cNvPr>
        <xdr:cNvSpPr/>
      </xdr:nvSpPr>
      <xdr:spPr>
        <a:xfrm>
          <a:off x="16583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textlink="">
      <xdr:nvSpPr>
        <xdr:cNvPr id="741" name="正方形/長方形 740">
          <a:extLst>
            <a:ext uri="{FF2B5EF4-FFF2-40B4-BE49-F238E27FC236}">
              <a16:creationId xmlns:a16="http://schemas.microsoft.com/office/drawing/2014/main" id="{3D245C48-24B4-4034-BE42-C6F7EBCE50CF}"/>
            </a:ext>
          </a:extLst>
        </xdr:cNvPr>
        <xdr:cNvSpPr/>
      </xdr:nvSpPr>
      <xdr:spPr>
        <a:xfrm>
          <a:off x="16583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textlink="">
      <xdr:nvSpPr>
        <xdr:cNvPr id="742" name="正方形/長方形 741">
          <a:extLst>
            <a:ext uri="{FF2B5EF4-FFF2-40B4-BE49-F238E27FC236}">
              <a16:creationId xmlns:a16="http://schemas.microsoft.com/office/drawing/2014/main" id="{1360071A-0B19-4CBA-B3C4-8C49F9F1D0F0}"/>
            </a:ext>
          </a:extLst>
        </xdr:cNvPr>
        <xdr:cNvSpPr/>
      </xdr:nvSpPr>
      <xdr:spPr>
        <a:xfrm>
          <a:off x="174879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textlink="">
      <xdr:nvSpPr>
        <xdr:cNvPr id="743" name="正方形/長方形 742">
          <a:extLst>
            <a:ext uri="{FF2B5EF4-FFF2-40B4-BE49-F238E27FC236}">
              <a16:creationId xmlns:a16="http://schemas.microsoft.com/office/drawing/2014/main" id="{D98529E0-2636-46C4-8BB6-E31B385E1E9D}"/>
            </a:ext>
          </a:extLst>
        </xdr:cNvPr>
        <xdr:cNvSpPr/>
      </xdr:nvSpPr>
      <xdr:spPr>
        <a:xfrm>
          <a:off x="174879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textlink="">
      <xdr:nvSpPr>
        <xdr:cNvPr id="744" name="正方形/長方形 743">
          <a:extLst>
            <a:ext uri="{FF2B5EF4-FFF2-40B4-BE49-F238E27FC236}">
              <a16:creationId xmlns:a16="http://schemas.microsoft.com/office/drawing/2014/main" id="{47CAECA0-0740-4E81-83A7-3DD614AAAC15}"/>
            </a:ext>
          </a:extLst>
        </xdr:cNvPr>
        <xdr:cNvSpPr/>
      </xdr:nvSpPr>
      <xdr:spPr>
        <a:xfrm>
          <a:off x="18516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73</xdr:row>
      <xdr:rowOff>158750</xdr:rowOff>
    </xdr:from>
    <xdr:to>
      <xdr:col>116</xdr:col>
      <xdr:colOff>0</xdr:colOff>
      <xdr:row>75</xdr:row>
      <xdr:rowOff>69850</xdr:rowOff>
    </xdr:to>
    <xdr:sp textlink="">
      <xdr:nvSpPr>
        <xdr:cNvPr id="745" name="正方形/長方形 744">
          <a:extLst>
            <a:ext uri="{FF2B5EF4-FFF2-40B4-BE49-F238E27FC236}">
              <a16:creationId xmlns:a16="http://schemas.microsoft.com/office/drawing/2014/main" id="{5A8479BA-50FA-42DF-95C9-7DB3014A7CD3}"/>
            </a:ext>
          </a:extLst>
        </xdr:cNvPr>
        <xdr:cNvSpPr/>
      </xdr:nvSpPr>
      <xdr:spPr>
        <a:xfrm>
          <a:off x="18516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textlink="">
      <xdr:nvSpPr>
        <xdr:cNvPr id="746" name="正方形/長方形 745">
          <a:extLst>
            <a:ext uri="{FF2B5EF4-FFF2-40B4-BE49-F238E27FC236}">
              <a16:creationId xmlns:a16="http://schemas.microsoft.com/office/drawing/2014/main" id="{E5098FA1-6266-4575-997B-3451BCF846D5}"/>
            </a:ext>
          </a:extLst>
        </xdr:cNvPr>
        <xdr:cNvSpPr/>
      </xdr:nvSpPr>
      <xdr:spPr>
        <a:xfrm>
          <a:off x="16459200" y="12249150"/>
          <a:ext cx="426720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textlink="">
      <xdr:nvSpPr>
        <xdr:cNvPr id="747" name="正方形/長方形 746">
          <a:extLst>
            <a:ext uri="{FF2B5EF4-FFF2-40B4-BE49-F238E27FC236}">
              <a16:creationId xmlns:a16="http://schemas.microsoft.com/office/drawing/2014/main" id="{6BDB69C1-C5AE-4ADA-88E6-822DDC6D3F8F}"/>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textlink="">
      <xdr:nvSpPr>
        <xdr:cNvPr id="748" name="正方形/長方形 747">
          <a:extLst>
            <a:ext uri="{FF2B5EF4-FFF2-40B4-BE49-F238E27FC236}">
              <a16:creationId xmlns:a16="http://schemas.microsoft.com/office/drawing/2014/main" id="{C53F0F01-9C09-4B4E-A06A-8362E98CCAB7}"/>
            </a:ext>
          </a:extLst>
        </xdr:cNvPr>
        <xdr:cNvSpPr/>
      </xdr:nvSpPr>
      <xdr:spPr>
        <a:xfrm>
          <a:off x="11315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textlink="">
      <xdr:nvSpPr>
        <xdr:cNvPr id="749" name="正方形/長方形 748">
          <a:extLst>
            <a:ext uri="{FF2B5EF4-FFF2-40B4-BE49-F238E27FC236}">
              <a16:creationId xmlns:a16="http://schemas.microsoft.com/office/drawing/2014/main" id="{501E0F98-9BB1-4C74-8343-41D2677268B3}"/>
            </a:ext>
          </a:extLst>
        </xdr:cNvPr>
        <xdr:cNvSpPr/>
      </xdr:nvSpPr>
      <xdr:spPr>
        <a:xfrm>
          <a:off x="11315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textlink="">
      <xdr:nvSpPr>
        <xdr:cNvPr id="750" name="正方形/長方形 749">
          <a:extLst>
            <a:ext uri="{FF2B5EF4-FFF2-40B4-BE49-F238E27FC236}">
              <a16:creationId xmlns:a16="http://schemas.microsoft.com/office/drawing/2014/main" id="{0FB28AB4-5DCB-482C-ACCE-156C7C40E310}"/>
            </a:ext>
          </a:extLst>
        </xdr:cNvPr>
        <xdr:cNvSpPr/>
      </xdr:nvSpPr>
      <xdr:spPr>
        <a:xfrm>
          <a:off x="1223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textlink="">
      <xdr:nvSpPr>
        <xdr:cNvPr id="751" name="正方形/長方形 750">
          <a:extLst>
            <a:ext uri="{FF2B5EF4-FFF2-40B4-BE49-F238E27FC236}">
              <a16:creationId xmlns:a16="http://schemas.microsoft.com/office/drawing/2014/main" id="{7ACEC55C-7C5B-4586-B0A8-3FBC8B3C9884}"/>
            </a:ext>
          </a:extLst>
        </xdr:cNvPr>
        <xdr:cNvSpPr/>
      </xdr:nvSpPr>
      <xdr:spPr>
        <a:xfrm>
          <a:off x="1223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textlink="">
      <xdr:nvSpPr>
        <xdr:cNvPr id="752" name="正方形/長方形 751">
          <a:extLst>
            <a:ext uri="{FF2B5EF4-FFF2-40B4-BE49-F238E27FC236}">
              <a16:creationId xmlns:a16="http://schemas.microsoft.com/office/drawing/2014/main" id="{F717A444-F18E-41B7-ADC6-1B8C3989C476}"/>
            </a:ext>
          </a:extLst>
        </xdr:cNvPr>
        <xdr:cNvSpPr/>
      </xdr:nvSpPr>
      <xdr:spPr>
        <a:xfrm>
          <a:off x="1326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96</xdr:row>
      <xdr:rowOff>25400</xdr:rowOff>
    </xdr:from>
    <xdr:to>
      <xdr:col>85</xdr:col>
      <xdr:colOff>63500</xdr:colOff>
      <xdr:row>97</xdr:row>
      <xdr:rowOff>107950</xdr:rowOff>
    </xdr:to>
    <xdr:sp textlink="">
      <xdr:nvSpPr>
        <xdr:cNvPr id="753" name="正方形/長方形 752">
          <a:extLst>
            <a:ext uri="{FF2B5EF4-FFF2-40B4-BE49-F238E27FC236}">
              <a16:creationId xmlns:a16="http://schemas.microsoft.com/office/drawing/2014/main" id="{0CF0AFD0-BF58-40BB-9175-F4DFE09C05F0}"/>
            </a:ext>
          </a:extLst>
        </xdr:cNvPr>
        <xdr:cNvSpPr/>
      </xdr:nvSpPr>
      <xdr:spPr>
        <a:xfrm>
          <a:off x="1326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textlink="">
      <xdr:nvSpPr>
        <xdr:cNvPr id="754" name="正方形/長方形 753">
          <a:extLst>
            <a:ext uri="{FF2B5EF4-FFF2-40B4-BE49-F238E27FC236}">
              <a16:creationId xmlns:a16="http://schemas.microsoft.com/office/drawing/2014/main" id="{44168D72-953A-4BAC-8958-459F678CD313}"/>
            </a:ext>
          </a:extLst>
        </xdr:cNvPr>
        <xdr:cNvSpPr/>
      </xdr:nvSpPr>
      <xdr:spPr>
        <a:xfrm>
          <a:off x="112109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textlink="">
      <xdr:nvSpPr>
        <xdr:cNvPr id="755" name="テキスト ボックス 754">
          <a:extLst>
            <a:ext uri="{FF2B5EF4-FFF2-40B4-BE49-F238E27FC236}">
              <a16:creationId xmlns:a16="http://schemas.microsoft.com/office/drawing/2014/main" id="{77E2D984-6839-44DF-A4FE-290CF18F8361}"/>
            </a:ext>
          </a:extLst>
        </xdr:cNvPr>
        <xdr:cNvSpPr txBox="1"/>
      </xdr:nvSpPr>
      <xdr:spPr>
        <a:xfrm>
          <a:off x="11172825"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56" name="直線コネクタ 755">
          <a:extLst>
            <a:ext uri="{FF2B5EF4-FFF2-40B4-BE49-F238E27FC236}">
              <a16:creationId xmlns:a16="http://schemas.microsoft.com/office/drawing/2014/main" id="{E2CC7EB7-8F35-438C-A281-EBF650044B5C}"/>
            </a:ext>
          </a:extLst>
        </xdr:cNvPr>
        <xdr:cNvCxnSpPr/>
      </xdr:nvCxnSpPr>
      <xdr:spPr>
        <a:xfrm>
          <a:off x="11210925" y="18192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textlink="">
      <xdr:nvSpPr>
        <xdr:cNvPr id="757" name="テキスト ボックス 756">
          <a:extLst>
            <a:ext uri="{FF2B5EF4-FFF2-40B4-BE49-F238E27FC236}">
              <a16:creationId xmlns:a16="http://schemas.microsoft.com/office/drawing/2014/main" id="{FC09D71A-38B6-427D-9B46-298CD6039963}"/>
            </a:ext>
          </a:extLst>
        </xdr:cNvPr>
        <xdr:cNvSpPr txBox="1"/>
      </xdr:nvSpPr>
      <xdr:spPr>
        <a:xfrm>
          <a:off x="107945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58" name="直線コネクタ 757">
          <a:extLst>
            <a:ext uri="{FF2B5EF4-FFF2-40B4-BE49-F238E27FC236}">
              <a16:creationId xmlns:a16="http://schemas.microsoft.com/office/drawing/2014/main" id="{AE9252BD-D239-4E3A-BD0F-94AB22625454}"/>
            </a:ext>
          </a:extLst>
        </xdr:cNvPr>
        <xdr:cNvCxnSpPr/>
      </xdr:nvCxnSpPr>
      <xdr:spPr>
        <a:xfrm>
          <a:off x="11210925" y="1786617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textlink="">
      <xdr:nvSpPr>
        <xdr:cNvPr id="759" name="テキスト ボックス 758">
          <a:extLst>
            <a:ext uri="{FF2B5EF4-FFF2-40B4-BE49-F238E27FC236}">
              <a16:creationId xmlns:a16="http://schemas.microsoft.com/office/drawing/2014/main" id="{ECE2904A-F601-42FF-9446-5A83110F5694}"/>
            </a:ext>
          </a:extLst>
        </xdr:cNvPr>
        <xdr:cNvSpPr txBox="1"/>
      </xdr:nvSpPr>
      <xdr:spPr>
        <a:xfrm>
          <a:off x="107945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60" name="直線コネクタ 759">
          <a:extLst>
            <a:ext uri="{FF2B5EF4-FFF2-40B4-BE49-F238E27FC236}">
              <a16:creationId xmlns:a16="http://schemas.microsoft.com/office/drawing/2014/main" id="{CD30689D-9DDF-4B47-8974-F4BDC689AACD}"/>
            </a:ext>
          </a:extLst>
        </xdr:cNvPr>
        <xdr:cNvCxnSpPr/>
      </xdr:nvCxnSpPr>
      <xdr:spPr>
        <a:xfrm>
          <a:off x="11210925" y="1753643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textlink="">
      <xdr:nvSpPr>
        <xdr:cNvPr id="761" name="テキスト ボックス 760">
          <a:extLst>
            <a:ext uri="{FF2B5EF4-FFF2-40B4-BE49-F238E27FC236}">
              <a16:creationId xmlns:a16="http://schemas.microsoft.com/office/drawing/2014/main" id="{2508FCAC-3DB6-47D1-A133-16803B498C2B}"/>
            </a:ext>
          </a:extLst>
        </xdr:cNvPr>
        <xdr:cNvSpPr txBox="1"/>
      </xdr:nvSpPr>
      <xdr:spPr>
        <a:xfrm>
          <a:off x="10845966" y="174005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62" name="直線コネクタ 761">
          <a:extLst>
            <a:ext uri="{FF2B5EF4-FFF2-40B4-BE49-F238E27FC236}">
              <a16:creationId xmlns:a16="http://schemas.microsoft.com/office/drawing/2014/main" id="{C08443D4-A206-414D-A14B-F7970E6DD733}"/>
            </a:ext>
          </a:extLst>
        </xdr:cNvPr>
        <xdr:cNvCxnSpPr/>
      </xdr:nvCxnSpPr>
      <xdr:spPr>
        <a:xfrm>
          <a:off x="11210925" y="1720986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textlink="">
      <xdr:nvSpPr>
        <xdr:cNvPr id="763" name="テキスト ボックス 762">
          <a:extLst>
            <a:ext uri="{FF2B5EF4-FFF2-40B4-BE49-F238E27FC236}">
              <a16:creationId xmlns:a16="http://schemas.microsoft.com/office/drawing/2014/main" id="{6D2547EA-77EB-43AB-84CD-F2D5BEE075C5}"/>
            </a:ext>
          </a:extLst>
        </xdr:cNvPr>
        <xdr:cNvSpPr txBox="1"/>
      </xdr:nvSpPr>
      <xdr:spPr>
        <a:xfrm>
          <a:off x="10845966" y="170708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64" name="直線コネクタ 763">
          <a:extLst>
            <a:ext uri="{FF2B5EF4-FFF2-40B4-BE49-F238E27FC236}">
              <a16:creationId xmlns:a16="http://schemas.microsoft.com/office/drawing/2014/main" id="{04FA19B6-EDAE-4882-86AE-1CF9FBCB509C}"/>
            </a:ext>
          </a:extLst>
        </xdr:cNvPr>
        <xdr:cNvCxnSpPr/>
      </xdr:nvCxnSpPr>
      <xdr:spPr>
        <a:xfrm>
          <a:off x="11210925" y="1688963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textlink="">
      <xdr:nvSpPr>
        <xdr:cNvPr id="765" name="テキスト ボックス 764">
          <a:extLst>
            <a:ext uri="{FF2B5EF4-FFF2-40B4-BE49-F238E27FC236}">
              <a16:creationId xmlns:a16="http://schemas.microsoft.com/office/drawing/2014/main" id="{26879D47-3213-4748-AED9-0267909FCA4F}"/>
            </a:ext>
          </a:extLst>
        </xdr:cNvPr>
        <xdr:cNvSpPr txBox="1"/>
      </xdr:nvSpPr>
      <xdr:spPr>
        <a:xfrm>
          <a:off x="10845966" y="16744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66" name="直線コネクタ 765">
          <a:extLst>
            <a:ext uri="{FF2B5EF4-FFF2-40B4-BE49-F238E27FC236}">
              <a16:creationId xmlns:a16="http://schemas.microsoft.com/office/drawing/2014/main" id="{324863AB-1BD3-4858-B117-E35A2DAD259F}"/>
            </a:ext>
          </a:extLst>
        </xdr:cNvPr>
        <xdr:cNvCxnSpPr/>
      </xdr:nvCxnSpPr>
      <xdr:spPr>
        <a:xfrm>
          <a:off x="11210925" y="1656306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textlink="">
      <xdr:nvSpPr>
        <xdr:cNvPr id="767" name="テキスト ボックス 766">
          <a:extLst>
            <a:ext uri="{FF2B5EF4-FFF2-40B4-BE49-F238E27FC236}">
              <a16:creationId xmlns:a16="http://schemas.microsoft.com/office/drawing/2014/main" id="{2A1D27C1-B0A4-4C93-A4C8-CAC3994355DB}"/>
            </a:ext>
          </a:extLst>
        </xdr:cNvPr>
        <xdr:cNvSpPr txBox="1"/>
      </xdr:nvSpPr>
      <xdr:spPr>
        <a:xfrm>
          <a:off x="10845966" y="164144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68" name="直線コネクタ 767">
          <a:extLst>
            <a:ext uri="{FF2B5EF4-FFF2-40B4-BE49-F238E27FC236}">
              <a16:creationId xmlns:a16="http://schemas.microsoft.com/office/drawing/2014/main" id="{0036B67E-66A1-4530-9509-AC876F1DE0E0}"/>
            </a:ext>
          </a:extLst>
        </xdr:cNvPr>
        <xdr:cNvCxnSpPr/>
      </xdr:nvCxnSpPr>
      <xdr:spPr>
        <a:xfrm>
          <a:off x="11210925" y="1623332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textlink="">
      <xdr:nvSpPr>
        <xdr:cNvPr id="769" name="テキスト ボックス 768">
          <a:extLst>
            <a:ext uri="{FF2B5EF4-FFF2-40B4-BE49-F238E27FC236}">
              <a16:creationId xmlns:a16="http://schemas.microsoft.com/office/drawing/2014/main" id="{78E1C25A-236F-42FD-AAB1-5F408DD332DE}"/>
            </a:ext>
          </a:extLst>
        </xdr:cNvPr>
        <xdr:cNvSpPr txBox="1"/>
      </xdr:nvSpPr>
      <xdr:spPr>
        <a:xfrm>
          <a:off x="10903736" y="1608792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70" name="直線コネクタ 769">
          <a:extLst>
            <a:ext uri="{FF2B5EF4-FFF2-40B4-BE49-F238E27FC236}">
              <a16:creationId xmlns:a16="http://schemas.microsoft.com/office/drawing/2014/main" id="{FF5FC410-72A3-4C48-AE34-5BF1E1E1649C}"/>
            </a:ext>
          </a:extLst>
        </xdr:cNvPr>
        <xdr:cNvCxnSpPr/>
      </xdr:nvCxnSpPr>
      <xdr:spPr>
        <a:xfrm>
          <a:off x="11210925" y="15906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textlink="">
      <xdr:nvSpPr>
        <xdr:cNvPr id="771" name="【公民館】&#10;有形固定資産減価償却率グラフ枠">
          <a:extLst>
            <a:ext uri="{FF2B5EF4-FFF2-40B4-BE49-F238E27FC236}">
              <a16:creationId xmlns:a16="http://schemas.microsoft.com/office/drawing/2014/main" id="{B919CFBA-5147-4D5F-927C-BCC1D93E5D86}"/>
            </a:ext>
          </a:extLst>
        </xdr:cNvPr>
        <xdr:cNvSpPr/>
      </xdr:nvSpPr>
      <xdr:spPr>
        <a:xfrm>
          <a:off x="112109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128451</xdr:rowOff>
    </xdr:from>
    <xdr:to>
      <xdr:col>85</xdr:col>
      <xdr:colOff>126364</xdr:colOff>
      <xdr:row>109</xdr:row>
      <xdr:rowOff>35379</xdr:rowOff>
    </xdr:to>
    <xdr:cxnSp macro="">
      <xdr:nvCxnSpPr>
        <xdr:cNvPr id="772" name="直線コネクタ 771">
          <a:extLst>
            <a:ext uri="{FF2B5EF4-FFF2-40B4-BE49-F238E27FC236}">
              <a16:creationId xmlns:a16="http://schemas.microsoft.com/office/drawing/2014/main" id="{28D8F238-26B6-4230-AE54-EF48ABCC62C0}"/>
            </a:ext>
          </a:extLst>
        </xdr:cNvPr>
        <xdr:cNvCxnSpPr/>
      </xdr:nvCxnSpPr>
      <xdr:spPr>
        <a:xfrm flipV="1">
          <a:off x="14696439" y="16241576"/>
          <a:ext cx="0" cy="16246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textlink="">
      <xdr:nvSpPr>
        <xdr:cNvPr id="773" name="【公民館】&#10;有形固定資産減価償却率最小値テキスト">
          <a:extLst>
            <a:ext uri="{FF2B5EF4-FFF2-40B4-BE49-F238E27FC236}">
              <a16:creationId xmlns:a16="http://schemas.microsoft.com/office/drawing/2014/main" id="{00125F2D-75B5-4E31-9D5E-161C69E0641F}"/>
            </a:ext>
          </a:extLst>
        </xdr:cNvPr>
        <xdr:cNvSpPr txBox="1"/>
      </xdr:nvSpPr>
      <xdr:spPr>
        <a:xfrm>
          <a:off x="14735175" y="17870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774" name="直線コネクタ 773">
          <a:extLst>
            <a:ext uri="{FF2B5EF4-FFF2-40B4-BE49-F238E27FC236}">
              <a16:creationId xmlns:a16="http://schemas.microsoft.com/office/drawing/2014/main" id="{A1BA7125-8CD1-41A0-80EB-438F73441BC3}"/>
            </a:ext>
          </a:extLst>
        </xdr:cNvPr>
        <xdr:cNvCxnSpPr/>
      </xdr:nvCxnSpPr>
      <xdr:spPr>
        <a:xfrm>
          <a:off x="14611350" y="178661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75128</xdr:rowOff>
    </xdr:from>
    <xdr:ext cx="340478" cy="259045"/>
    <xdr:sp textlink="">
      <xdr:nvSpPr>
        <xdr:cNvPr id="775" name="【公民館】&#10;有形固定資産減価償却率最大値テキスト">
          <a:extLst>
            <a:ext uri="{FF2B5EF4-FFF2-40B4-BE49-F238E27FC236}">
              <a16:creationId xmlns:a16="http://schemas.microsoft.com/office/drawing/2014/main" id="{2569B3D1-3E96-4EDE-A05E-BF14CA69AFC3}"/>
            </a:ext>
          </a:extLst>
        </xdr:cNvPr>
        <xdr:cNvSpPr txBox="1"/>
      </xdr:nvSpPr>
      <xdr:spPr>
        <a:xfrm>
          <a:off x="14735175" y="1601997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128451</xdr:rowOff>
    </xdr:from>
    <xdr:to>
      <xdr:col>86</xdr:col>
      <xdr:colOff>25400</xdr:colOff>
      <xdr:row>99</xdr:row>
      <xdr:rowOff>128451</xdr:rowOff>
    </xdr:to>
    <xdr:cxnSp macro="">
      <xdr:nvCxnSpPr>
        <xdr:cNvPr id="776" name="直線コネクタ 775">
          <a:extLst>
            <a:ext uri="{FF2B5EF4-FFF2-40B4-BE49-F238E27FC236}">
              <a16:creationId xmlns:a16="http://schemas.microsoft.com/office/drawing/2014/main" id="{9A8BBCD6-61B8-41AC-B9FB-B9AC1FA937AF}"/>
            </a:ext>
          </a:extLst>
        </xdr:cNvPr>
        <xdr:cNvCxnSpPr/>
      </xdr:nvCxnSpPr>
      <xdr:spPr>
        <a:xfrm>
          <a:off x="14611350" y="1624157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38479</xdr:rowOff>
    </xdr:from>
    <xdr:ext cx="405111" cy="259045"/>
    <xdr:sp textlink="">
      <xdr:nvSpPr>
        <xdr:cNvPr id="777" name="【公民館】&#10;有形固定資産減価償却率平均値テキスト">
          <a:extLst>
            <a:ext uri="{FF2B5EF4-FFF2-40B4-BE49-F238E27FC236}">
              <a16:creationId xmlns:a16="http://schemas.microsoft.com/office/drawing/2014/main" id="{3BACEACB-105B-4BAE-8573-6F9CF98B3731}"/>
            </a:ext>
          </a:extLst>
        </xdr:cNvPr>
        <xdr:cNvSpPr txBox="1"/>
      </xdr:nvSpPr>
      <xdr:spPr>
        <a:xfrm>
          <a:off x="14735175" y="1718347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15602</xdr:rowOff>
    </xdr:from>
    <xdr:to>
      <xdr:col>85</xdr:col>
      <xdr:colOff>177800</xdr:colOff>
      <xdr:row>106</xdr:row>
      <xdr:rowOff>117202</xdr:rowOff>
    </xdr:to>
    <xdr:sp textlink="">
      <xdr:nvSpPr>
        <xdr:cNvPr id="778" name="フローチャート: 判断 777">
          <a:extLst>
            <a:ext uri="{FF2B5EF4-FFF2-40B4-BE49-F238E27FC236}">
              <a16:creationId xmlns:a16="http://schemas.microsoft.com/office/drawing/2014/main" id="{05EA5D9B-89E7-4E61-B911-65FC476203E3}"/>
            </a:ext>
          </a:extLst>
        </xdr:cNvPr>
        <xdr:cNvSpPr/>
      </xdr:nvSpPr>
      <xdr:spPr>
        <a:xfrm>
          <a:off x="14649450" y="17328877"/>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106</xdr:row>
      <xdr:rowOff>38463</xdr:rowOff>
    </xdr:from>
    <xdr:to>
      <xdr:col>81</xdr:col>
      <xdr:colOff>101600</xdr:colOff>
      <xdr:row>106</xdr:row>
      <xdr:rowOff>140063</xdr:rowOff>
    </xdr:to>
    <xdr:sp textlink="">
      <xdr:nvSpPr>
        <xdr:cNvPr id="779" name="フローチャート: 判断 778">
          <a:extLst>
            <a:ext uri="{FF2B5EF4-FFF2-40B4-BE49-F238E27FC236}">
              <a16:creationId xmlns:a16="http://schemas.microsoft.com/office/drawing/2014/main" id="{3778377F-3CA0-4B01-B0DB-7019F7321312}"/>
            </a:ext>
          </a:extLst>
        </xdr:cNvPr>
        <xdr:cNvSpPr/>
      </xdr:nvSpPr>
      <xdr:spPr>
        <a:xfrm>
          <a:off x="13887450" y="17354913"/>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106</xdr:row>
      <xdr:rowOff>25400</xdr:rowOff>
    </xdr:from>
    <xdr:to>
      <xdr:col>76</xdr:col>
      <xdr:colOff>165100</xdr:colOff>
      <xdr:row>106</xdr:row>
      <xdr:rowOff>127000</xdr:rowOff>
    </xdr:to>
    <xdr:sp textlink="">
      <xdr:nvSpPr>
        <xdr:cNvPr id="780" name="フローチャート: 判断 779">
          <a:extLst>
            <a:ext uri="{FF2B5EF4-FFF2-40B4-BE49-F238E27FC236}">
              <a16:creationId xmlns:a16="http://schemas.microsoft.com/office/drawing/2014/main" id="{CCBF35CF-156B-4647-B9B1-BB42A7551465}"/>
            </a:ext>
          </a:extLst>
        </xdr:cNvPr>
        <xdr:cNvSpPr/>
      </xdr:nvSpPr>
      <xdr:spPr>
        <a:xfrm>
          <a:off x="13096875" y="1734502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106</xdr:row>
      <xdr:rowOff>13970</xdr:rowOff>
    </xdr:from>
    <xdr:to>
      <xdr:col>72</xdr:col>
      <xdr:colOff>38100</xdr:colOff>
      <xdr:row>106</xdr:row>
      <xdr:rowOff>115570</xdr:rowOff>
    </xdr:to>
    <xdr:sp textlink="">
      <xdr:nvSpPr>
        <xdr:cNvPr id="781" name="フローチャート: 判断 780">
          <a:extLst>
            <a:ext uri="{FF2B5EF4-FFF2-40B4-BE49-F238E27FC236}">
              <a16:creationId xmlns:a16="http://schemas.microsoft.com/office/drawing/2014/main" id="{034BD3C3-F7C3-4DC5-B275-04F4C3FBE20B}"/>
            </a:ext>
          </a:extLst>
        </xdr:cNvPr>
        <xdr:cNvSpPr/>
      </xdr:nvSpPr>
      <xdr:spPr>
        <a:xfrm>
          <a:off x="12296775" y="1732724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128270</xdr:rowOff>
    </xdr:from>
    <xdr:to>
      <xdr:col>67</xdr:col>
      <xdr:colOff>101600</xdr:colOff>
      <xdr:row>106</xdr:row>
      <xdr:rowOff>58420</xdr:rowOff>
    </xdr:to>
    <xdr:sp textlink="">
      <xdr:nvSpPr>
        <xdr:cNvPr id="782" name="フローチャート: 判断 781">
          <a:extLst>
            <a:ext uri="{FF2B5EF4-FFF2-40B4-BE49-F238E27FC236}">
              <a16:creationId xmlns:a16="http://schemas.microsoft.com/office/drawing/2014/main" id="{28FFDA5D-2503-407D-A01A-18FD5DC0ACAF}"/>
            </a:ext>
          </a:extLst>
        </xdr:cNvPr>
        <xdr:cNvSpPr/>
      </xdr:nvSpPr>
      <xdr:spPr>
        <a:xfrm>
          <a:off x="11487150" y="1727009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textlink="">
      <xdr:nvSpPr>
        <xdr:cNvPr id="783" name="テキスト ボックス 782">
          <a:extLst>
            <a:ext uri="{FF2B5EF4-FFF2-40B4-BE49-F238E27FC236}">
              <a16:creationId xmlns:a16="http://schemas.microsoft.com/office/drawing/2014/main" id="{FAB502E9-F551-400C-B1F3-2CA8D22CF8E1}"/>
            </a:ext>
          </a:extLst>
        </xdr:cNvPr>
        <xdr:cNvSpPr txBox="1"/>
      </xdr:nvSpPr>
      <xdr:spPr>
        <a:xfrm>
          <a:off x="1452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textlink="">
      <xdr:nvSpPr>
        <xdr:cNvPr id="784" name="テキスト ボックス 783">
          <a:extLst>
            <a:ext uri="{FF2B5EF4-FFF2-40B4-BE49-F238E27FC236}">
              <a16:creationId xmlns:a16="http://schemas.microsoft.com/office/drawing/2014/main" id="{302F14F3-746A-436A-9A09-F97018592AE9}"/>
            </a:ext>
          </a:extLst>
        </xdr:cNvPr>
        <xdr:cNvSpPr txBox="1"/>
      </xdr:nvSpPr>
      <xdr:spPr>
        <a:xfrm>
          <a:off x="13763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textlink="">
      <xdr:nvSpPr>
        <xdr:cNvPr id="785" name="テキスト ボックス 784">
          <a:extLst>
            <a:ext uri="{FF2B5EF4-FFF2-40B4-BE49-F238E27FC236}">
              <a16:creationId xmlns:a16="http://schemas.microsoft.com/office/drawing/2014/main" id="{D7E25BF6-1E30-4F65-B297-12A72F6CD8CD}"/>
            </a:ext>
          </a:extLst>
        </xdr:cNvPr>
        <xdr:cNvSpPr txBox="1"/>
      </xdr:nvSpPr>
      <xdr:spPr>
        <a:xfrm>
          <a:off x="12973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textlink="">
      <xdr:nvSpPr>
        <xdr:cNvPr id="786" name="テキスト ボックス 785">
          <a:extLst>
            <a:ext uri="{FF2B5EF4-FFF2-40B4-BE49-F238E27FC236}">
              <a16:creationId xmlns:a16="http://schemas.microsoft.com/office/drawing/2014/main" id="{4307197C-8123-4B34-ACC3-5CF0DE5DC419}"/>
            </a:ext>
          </a:extLst>
        </xdr:cNvPr>
        <xdr:cNvSpPr txBox="1"/>
      </xdr:nvSpPr>
      <xdr:spPr>
        <a:xfrm>
          <a:off x="12172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textlink="">
      <xdr:nvSpPr>
        <xdr:cNvPr id="787" name="テキスト ボックス 786">
          <a:extLst>
            <a:ext uri="{FF2B5EF4-FFF2-40B4-BE49-F238E27FC236}">
              <a16:creationId xmlns:a16="http://schemas.microsoft.com/office/drawing/2014/main" id="{A56CD01F-80BE-4F57-92AC-065CC105C176}"/>
            </a:ext>
          </a:extLst>
        </xdr:cNvPr>
        <xdr:cNvSpPr txBox="1"/>
      </xdr:nvSpPr>
      <xdr:spPr>
        <a:xfrm>
          <a:off x="11363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64588</xdr:rowOff>
    </xdr:from>
    <xdr:to>
      <xdr:col>85</xdr:col>
      <xdr:colOff>177800</xdr:colOff>
      <xdr:row>107</xdr:row>
      <xdr:rowOff>166188</xdr:rowOff>
    </xdr:to>
    <xdr:sp textlink="">
      <xdr:nvSpPr>
        <xdr:cNvPr id="788" name="楕円 787">
          <a:extLst>
            <a:ext uri="{FF2B5EF4-FFF2-40B4-BE49-F238E27FC236}">
              <a16:creationId xmlns:a16="http://schemas.microsoft.com/office/drawing/2014/main" id="{98613D07-2552-416B-B6CE-5B20C84C0EE2}"/>
            </a:ext>
          </a:extLst>
        </xdr:cNvPr>
        <xdr:cNvSpPr/>
      </xdr:nvSpPr>
      <xdr:spPr>
        <a:xfrm>
          <a:off x="14649450" y="1755566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43015</xdr:rowOff>
    </xdr:from>
    <xdr:ext cx="405111" cy="259045"/>
    <xdr:sp textlink="">
      <xdr:nvSpPr>
        <xdr:cNvPr id="789" name="【公民館】&#10;有形固定資産減価償却率該当値テキスト">
          <a:extLst>
            <a:ext uri="{FF2B5EF4-FFF2-40B4-BE49-F238E27FC236}">
              <a16:creationId xmlns:a16="http://schemas.microsoft.com/office/drawing/2014/main" id="{7AC817C1-8DEF-4AFB-BC19-FACB8039A267}"/>
            </a:ext>
          </a:extLst>
        </xdr:cNvPr>
        <xdr:cNvSpPr txBox="1"/>
      </xdr:nvSpPr>
      <xdr:spPr>
        <a:xfrm>
          <a:off x="14735175" y="175340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31931</xdr:rowOff>
    </xdr:from>
    <xdr:to>
      <xdr:col>81</xdr:col>
      <xdr:colOff>101600</xdr:colOff>
      <xdr:row>107</xdr:row>
      <xdr:rowOff>133531</xdr:rowOff>
    </xdr:to>
    <xdr:sp textlink="">
      <xdr:nvSpPr>
        <xdr:cNvPr id="790" name="楕円 789">
          <a:extLst>
            <a:ext uri="{FF2B5EF4-FFF2-40B4-BE49-F238E27FC236}">
              <a16:creationId xmlns:a16="http://schemas.microsoft.com/office/drawing/2014/main" id="{FBBABC7E-CFCD-4459-A7B8-24671772EA3C}"/>
            </a:ext>
          </a:extLst>
        </xdr:cNvPr>
        <xdr:cNvSpPr/>
      </xdr:nvSpPr>
      <xdr:spPr>
        <a:xfrm>
          <a:off x="13887450" y="1751665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82731</xdr:rowOff>
    </xdr:from>
    <xdr:to>
      <xdr:col>85</xdr:col>
      <xdr:colOff>127000</xdr:colOff>
      <xdr:row>107</xdr:row>
      <xdr:rowOff>115388</xdr:rowOff>
    </xdr:to>
    <xdr:cxnSp macro="">
      <xdr:nvCxnSpPr>
        <xdr:cNvPr id="791" name="直線コネクタ 790">
          <a:extLst>
            <a:ext uri="{FF2B5EF4-FFF2-40B4-BE49-F238E27FC236}">
              <a16:creationId xmlns:a16="http://schemas.microsoft.com/office/drawing/2014/main" id="{14CF947B-07A0-4BB5-AA0A-1C64E70E833D}"/>
            </a:ext>
          </a:extLst>
        </xdr:cNvPr>
        <xdr:cNvCxnSpPr/>
      </xdr:nvCxnSpPr>
      <xdr:spPr>
        <a:xfrm>
          <a:off x="13935075" y="17573806"/>
          <a:ext cx="762000" cy="29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105411</xdr:rowOff>
    </xdr:from>
    <xdr:to>
      <xdr:col>76</xdr:col>
      <xdr:colOff>165100</xdr:colOff>
      <xdr:row>108</xdr:row>
      <xdr:rowOff>35561</xdr:rowOff>
    </xdr:to>
    <xdr:sp textlink="">
      <xdr:nvSpPr>
        <xdr:cNvPr id="792" name="楕円 791">
          <a:extLst>
            <a:ext uri="{FF2B5EF4-FFF2-40B4-BE49-F238E27FC236}">
              <a16:creationId xmlns:a16="http://schemas.microsoft.com/office/drawing/2014/main" id="{BE576EE8-F3EC-407B-AD27-15BD8449406A}"/>
            </a:ext>
          </a:extLst>
        </xdr:cNvPr>
        <xdr:cNvSpPr/>
      </xdr:nvSpPr>
      <xdr:spPr>
        <a:xfrm>
          <a:off x="13096875" y="17590136"/>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82731</xdr:rowOff>
    </xdr:from>
    <xdr:to>
      <xdr:col>81</xdr:col>
      <xdr:colOff>50800</xdr:colOff>
      <xdr:row>107</xdr:row>
      <xdr:rowOff>156211</xdr:rowOff>
    </xdr:to>
    <xdr:cxnSp macro="">
      <xdr:nvCxnSpPr>
        <xdr:cNvPr id="793" name="直線コネクタ 792">
          <a:extLst>
            <a:ext uri="{FF2B5EF4-FFF2-40B4-BE49-F238E27FC236}">
              <a16:creationId xmlns:a16="http://schemas.microsoft.com/office/drawing/2014/main" id="{F2ABCCEE-4E68-490C-94A0-8A7D1785A43D}"/>
            </a:ext>
          </a:extLst>
        </xdr:cNvPr>
        <xdr:cNvCxnSpPr/>
      </xdr:nvCxnSpPr>
      <xdr:spPr>
        <a:xfrm flipV="1">
          <a:off x="13144500" y="17573806"/>
          <a:ext cx="790575" cy="73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51526</xdr:rowOff>
    </xdr:from>
    <xdr:to>
      <xdr:col>72</xdr:col>
      <xdr:colOff>38100</xdr:colOff>
      <xdr:row>107</xdr:row>
      <xdr:rowOff>153126</xdr:rowOff>
    </xdr:to>
    <xdr:sp textlink="">
      <xdr:nvSpPr>
        <xdr:cNvPr id="794" name="楕円 793">
          <a:extLst>
            <a:ext uri="{FF2B5EF4-FFF2-40B4-BE49-F238E27FC236}">
              <a16:creationId xmlns:a16="http://schemas.microsoft.com/office/drawing/2014/main" id="{7026DDF1-1B30-4D81-92C0-0C95DE4E9E66}"/>
            </a:ext>
          </a:extLst>
        </xdr:cNvPr>
        <xdr:cNvSpPr/>
      </xdr:nvSpPr>
      <xdr:spPr>
        <a:xfrm>
          <a:off x="12296775" y="17536251"/>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102326</xdr:rowOff>
    </xdr:from>
    <xdr:to>
      <xdr:col>76</xdr:col>
      <xdr:colOff>114300</xdr:colOff>
      <xdr:row>107</xdr:row>
      <xdr:rowOff>156211</xdr:rowOff>
    </xdr:to>
    <xdr:cxnSp macro="">
      <xdr:nvCxnSpPr>
        <xdr:cNvPr id="795" name="直線コネクタ 794">
          <a:extLst>
            <a:ext uri="{FF2B5EF4-FFF2-40B4-BE49-F238E27FC236}">
              <a16:creationId xmlns:a16="http://schemas.microsoft.com/office/drawing/2014/main" id="{D272881D-5FB3-4438-A165-47E9EFB4DC6C}"/>
            </a:ext>
          </a:extLst>
        </xdr:cNvPr>
        <xdr:cNvCxnSpPr/>
      </xdr:nvCxnSpPr>
      <xdr:spPr>
        <a:xfrm>
          <a:off x="12344400" y="17593401"/>
          <a:ext cx="800100" cy="53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28666</xdr:rowOff>
    </xdr:from>
    <xdr:to>
      <xdr:col>67</xdr:col>
      <xdr:colOff>101600</xdr:colOff>
      <xdr:row>107</xdr:row>
      <xdr:rowOff>130266</xdr:rowOff>
    </xdr:to>
    <xdr:sp textlink="">
      <xdr:nvSpPr>
        <xdr:cNvPr id="796" name="楕円 795">
          <a:extLst>
            <a:ext uri="{FF2B5EF4-FFF2-40B4-BE49-F238E27FC236}">
              <a16:creationId xmlns:a16="http://schemas.microsoft.com/office/drawing/2014/main" id="{3EE2139D-4304-4B19-A2B8-A822C59664AD}"/>
            </a:ext>
          </a:extLst>
        </xdr:cNvPr>
        <xdr:cNvSpPr/>
      </xdr:nvSpPr>
      <xdr:spPr>
        <a:xfrm>
          <a:off x="11487150" y="17513391"/>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79466</xdr:rowOff>
    </xdr:from>
    <xdr:to>
      <xdr:col>71</xdr:col>
      <xdr:colOff>177800</xdr:colOff>
      <xdr:row>107</xdr:row>
      <xdr:rowOff>102326</xdr:rowOff>
    </xdr:to>
    <xdr:cxnSp macro="">
      <xdr:nvCxnSpPr>
        <xdr:cNvPr id="797" name="直線コネクタ 796">
          <a:extLst>
            <a:ext uri="{FF2B5EF4-FFF2-40B4-BE49-F238E27FC236}">
              <a16:creationId xmlns:a16="http://schemas.microsoft.com/office/drawing/2014/main" id="{61BCA94A-9F4C-419B-81CB-2E671F0C15B8}"/>
            </a:ext>
          </a:extLst>
        </xdr:cNvPr>
        <xdr:cNvCxnSpPr/>
      </xdr:nvCxnSpPr>
      <xdr:spPr>
        <a:xfrm>
          <a:off x="11534775" y="17570541"/>
          <a:ext cx="809625"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156590</xdr:rowOff>
    </xdr:from>
    <xdr:ext cx="405111" cy="259045"/>
    <xdr:sp textlink="">
      <xdr:nvSpPr>
        <xdr:cNvPr id="798" name="n_1aveValue【公民館】&#10;有形固定資産減価償却率">
          <a:extLst>
            <a:ext uri="{FF2B5EF4-FFF2-40B4-BE49-F238E27FC236}">
              <a16:creationId xmlns:a16="http://schemas.microsoft.com/office/drawing/2014/main" id="{0AA39DFB-F698-423E-AA01-770C18FB4BC6}"/>
            </a:ext>
          </a:extLst>
        </xdr:cNvPr>
        <xdr:cNvSpPr txBox="1"/>
      </xdr:nvSpPr>
      <xdr:spPr>
        <a:xfrm>
          <a:off x="13745219" y="171333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143527</xdr:rowOff>
    </xdr:from>
    <xdr:ext cx="405111" cy="259045"/>
    <xdr:sp textlink="">
      <xdr:nvSpPr>
        <xdr:cNvPr id="799" name="n_2aveValue【公民館】&#10;有形固定資産減価償却率">
          <a:extLst>
            <a:ext uri="{FF2B5EF4-FFF2-40B4-BE49-F238E27FC236}">
              <a16:creationId xmlns:a16="http://schemas.microsoft.com/office/drawing/2014/main" id="{65668649-D771-4B81-9B6F-8D3C0ED08299}"/>
            </a:ext>
          </a:extLst>
        </xdr:cNvPr>
        <xdr:cNvSpPr txBox="1"/>
      </xdr:nvSpPr>
      <xdr:spPr>
        <a:xfrm>
          <a:off x="12964169" y="17113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132097</xdr:rowOff>
    </xdr:from>
    <xdr:ext cx="405111" cy="259045"/>
    <xdr:sp textlink="">
      <xdr:nvSpPr>
        <xdr:cNvPr id="800" name="n_3aveValue【公民館】&#10;有形固定資産減価償却率">
          <a:extLst>
            <a:ext uri="{FF2B5EF4-FFF2-40B4-BE49-F238E27FC236}">
              <a16:creationId xmlns:a16="http://schemas.microsoft.com/office/drawing/2014/main" id="{7C7F1FCB-B111-472F-AD2A-88C0CE890048}"/>
            </a:ext>
          </a:extLst>
        </xdr:cNvPr>
        <xdr:cNvSpPr txBox="1"/>
      </xdr:nvSpPr>
      <xdr:spPr>
        <a:xfrm>
          <a:off x="12164069" y="17105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74947</xdr:rowOff>
    </xdr:from>
    <xdr:ext cx="405111" cy="259045"/>
    <xdr:sp textlink="">
      <xdr:nvSpPr>
        <xdr:cNvPr id="801" name="n_4aveValue【公民館】&#10;有形固定資産減価償却率">
          <a:extLst>
            <a:ext uri="{FF2B5EF4-FFF2-40B4-BE49-F238E27FC236}">
              <a16:creationId xmlns:a16="http://schemas.microsoft.com/office/drawing/2014/main" id="{21A56B3C-42ED-4BC3-867D-B69775319C00}"/>
            </a:ext>
          </a:extLst>
        </xdr:cNvPr>
        <xdr:cNvSpPr txBox="1"/>
      </xdr:nvSpPr>
      <xdr:spPr>
        <a:xfrm>
          <a:off x="11354444" y="17048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124658</xdr:rowOff>
    </xdr:from>
    <xdr:ext cx="405111" cy="259045"/>
    <xdr:sp textlink="">
      <xdr:nvSpPr>
        <xdr:cNvPr id="802" name="n_1mainValue【公民館】&#10;有形固定資産減価償却率">
          <a:extLst>
            <a:ext uri="{FF2B5EF4-FFF2-40B4-BE49-F238E27FC236}">
              <a16:creationId xmlns:a16="http://schemas.microsoft.com/office/drawing/2014/main" id="{15A88502-9F1A-4BB9-BDC8-760CC40A4533}"/>
            </a:ext>
          </a:extLst>
        </xdr:cNvPr>
        <xdr:cNvSpPr txBox="1"/>
      </xdr:nvSpPr>
      <xdr:spPr>
        <a:xfrm>
          <a:off x="13745219" y="176093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26688</xdr:rowOff>
    </xdr:from>
    <xdr:ext cx="405111" cy="259045"/>
    <xdr:sp textlink="">
      <xdr:nvSpPr>
        <xdr:cNvPr id="803" name="n_2mainValue【公民館】&#10;有形固定資産減価償却率">
          <a:extLst>
            <a:ext uri="{FF2B5EF4-FFF2-40B4-BE49-F238E27FC236}">
              <a16:creationId xmlns:a16="http://schemas.microsoft.com/office/drawing/2014/main" id="{8D778F4A-8564-4D7D-851C-11DDAE8AD2A8}"/>
            </a:ext>
          </a:extLst>
        </xdr:cNvPr>
        <xdr:cNvSpPr txBox="1"/>
      </xdr:nvSpPr>
      <xdr:spPr>
        <a:xfrm>
          <a:off x="12964169" y="17689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144253</xdr:rowOff>
    </xdr:from>
    <xdr:ext cx="405111" cy="259045"/>
    <xdr:sp textlink="">
      <xdr:nvSpPr>
        <xdr:cNvPr id="804" name="n_3mainValue【公民館】&#10;有形固定資産減価償却率">
          <a:extLst>
            <a:ext uri="{FF2B5EF4-FFF2-40B4-BE49-F238E27FC236}">
              <a16:creationId xmlns:a16="http://schemas.microsoft.com/office/drawing/2014/main" id="{661A0BBE-2405-40C7-A798-7A2472F0E4D2}"/>
            </a:ext>
          </a:extLst>
        </xdr:cNvPr>
        <xdr:cNvSpPr txBox="1"/>
      </xdr:nvSpPr>
      <xdr:spPr>
        <a:xfrm>
          <a:off x="12164069" y="176289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121393</xdr:rowOff>
    </xdr:from>
    <xdr:ext cx="405111" cy="259045"/>
    <xdr:sp textlink="">
      <xdr:nvSpPr>
        <xdr:cNvPr id="805" name="n_4mainValue【公民館】&#10;有形固定資産減価償却率">
          <a:extLst>
            <a:ext uri="{FF2B5EF4-FFF2-40B4-BE49-F238E27FC236}">
              <a16:creationId xmlns:a16="http://schemas.microsoft.com/office/drawing/2014/main" id="{7FC2A520-A1F3-4CA7-9398-546AB042F919}"/>
            </a:ext>
          </a:extLst>
        </xdr:cNvPr>
        <xdr:cNvSpPr txBox="1"/>
      </xdr:nvSpPr>
      <xdr:spPr>
        <a:xfrm>
          <a:off x="11354444" y="176124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textlink="">
      <xdr:nvSpPr>
        <xdr:cNvPr id="806" name="正方形/長方形 805">
          <a:extLst>
            <a:ext uri="{FF2B5EF4-FFF2-40B4-BE49-F238E27FC236}">
              <a16:creationId xmlns:a16="http://schemas.microsoft.com/office/drawing/2014/main" id="{BD76DC54-9DBF-452F-8D9E-27386F4AEE67}"/>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textlink="">
      <xdr:nvSpPr>
        <xdr:cNvPr id="807" name="正方形/長方形 806">
          <a:extLst>
            <a:ext uri="{FF2B5EF4-FFF2-40B4-BE49-F238E27FC236}">
              <a16:creationId xmlns:a16="http://schemas.microsoft.com/office/drawing/2014/main" id="{D6B98601-5B56-45BD-8653-23B73D9E665F}"/>
            </a:ext>
          </a:extLst>
        </xdr:cNvPr>
        <xdr:cNvSpPr/>
      </xdr:nvSpPr>
      <xdr:spPr>
        <a:xfrm>
          <a:off x="16583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textlink="">
      <xdr:nvSpPr>
        <xdr:cNvPr id="808" name="正方形/長方形 807">
          <a:extLst>
            <a:ext uri="{FF2B5EF4-FFF2-40B4-BE49-F238E27FC236}">
              <a16:creationId xmlns:a16="http://schemas.microsoft.com/office/drawing/2014/main" id="{D8A1B100-2562-476D-B2C1-B620CEFD58B3}"/>
            </a:ext>
          </a:extLst>
        </xdr:cNvPr>
        <xdr:cNvSpPr/>
      </xdr:nvSpPr>
      <xdr:spPr>
        <a:xfrm>
          <a:off x="16583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textlink="">
      <xdr:nvSpPr>
        <xdr:cNvPr id="809" name="正方形/長方形 808">
          <a:extLst>
            <a:ext uri="{FF2B5EF4-FFF2-40B4-BE49-F238E27FC236}">
              <a16:creationId xmlns:a16="http://schemas.microsoft.com/office/drawing/2014/main" id="{E5F58F0B-70C8-4C24-8338-F4E0E2CB8649}"/>
            </a:ext>
          </a:extLst>
        </xdr:cNvPr>
        <xdr:cNvSpPr/>
      </xdr:nvSpPr>
      <xdr:spPr>
        <a:xfrm>
          <a:off x="174879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textlink="">
      <xdr:nvSpPr>
        <xdr:cNvPr id="810" name="正方形/長方形 809">
          <a:extLst>
            <a:ext uri="{FF2B5EF4-FFF2-40B4-BE49-F238E27FC236}">
              <a16:creationId xmlns:a16="http://schemas.microsoft.com/office/drawing/2014/main" id="{8C3608EC-06E7-4A32-B8CE-4124152340F6}"/>
            </a:ext>
          </a:extLst>
        </xdr:cNvPr>
        <xdr:cNvSpPr/>
      </xdr:nvSpPr>
      <xdr:spPr>
        <a:xfrm>
          <a:off x="174879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textlink="">
      <xdr:nvSpPr>
        <xdr:cNvPr id="811" name="正方形/長方形 810">
          <a:extLst>
            <a:ext uri="{FF2B5EF4-FFF2-40B4-BE49-F238E27FC236}">
              <a16:creationId xmlns:a16="http://schemas.microsoft.com/office/drawing/2014/main" id="{B247A546-FD5E-4F59-B400-685B3C54D2EC}"/>
            </a:ext>
          </a:extLst>
        </xdr:cNvPr>
        <xdr:cNvSpPr/>
      </xdr:nvSpPr>
      <xdr:spPr>
        <a:xfrm>
          <a:off x="18516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96</xdr:row>
      <xdr:rowOff>25400</xdr:rowOff>
    </xdr:from>
    <xdr:to>
      <xdr:col>116</xdr:col>
      <xdr:colOff>0</xdr:colOff>
      <xdr:row>97</xdr:row>
      <xdr:rowOff>107950</xdr:rowOff>
    </xdr:to>
    <xdr:sp textlink="">
      <xdr:nvSpPr>
        <xdr:cNvPr id="812" name="正方形/長方形 811">
          <a:extLst>
            <a:ext uri="{FF2B5EF4-FFF2-40B4-BE49-F238E27FC236}">
              <a16:creationId xmlns:a16="http://schemas.microsoft.com/office/drawing/2014/main" id="{CCFD4F50-4C5F-4C2F-89FA-47AB60910481}"/>
            </a:ext>
          </a:extLst>
        </xdr:cNvPr>
        <xdr:cNvSpPr/>
      </xdr:nvSpPr>
      <xdr:spPr>
        <a:xfrm>
          <a:off x="18516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textlink="">
      <xdr:nvSpPr>
        <xdr:cNvPr id="813" name="正方形/長方形 812">
          <a:extLst>
            <a:ext uri="{FF2B5EF4-FFF2-40B4-BE49-F238E27FC236}">
              <a16:creationId xmlns:a16="http://schemas.microsoft.com/office/drawing/2014/main" id="{250D79B5-0E0C-409C-AEDB-3B0379F5B414}"/>
            </a:ext>
          </a:extLst>
        </xdr:cNvPr>
        <xdr:cNvSpPr/>
      </xdr:nvSpPr>
      <xdr:spPr>
        <a:xfrm>
          <a:off x="164592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textlink="">
      <xdr:nvSpPr>
        <xdr:cNvPr id="814" name="テキスト ボックス 813">
          <a:extLst>
            <a:ext uri="{FF2B5EF4-FFF2-40B4-BE49-F238E27FC236}">
              <a16:creationId xmlns:a16="http://schemas.microsoft.com/office/drawing/2014/main" id="{5B5AFEB4-7B1B-42FA-99DA-571356F5F98A}"/>
            </a:ext>
          </a:extLst>
        </xdr:cNvPr>
        <xdr:cNvSpPr txBox="1"/>
      </xdr:nvSpPr>
      <xdr:spPr>
        <a:xfrm>
          <a:off x="16440150"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15" name="直線コネクタ 814">
          <a:extLst>
            <a:ext uri="{FF2B5EF4-FFF2-40B4-BE49-F238E27FC236}">
              <a16:creationId xmlns:a16="http://schemas.microsoft.com/office/drawing/2014/main" id="{EBEC2D72-FCC2-49D6-AD83-99F25A9C55CE}"/>
            </a:ext>
          </a:extLst>
        </xdr:cNvPr>
        <xdr:cNvCxnSpPr/>
      </xdr:nvCxnSpPr>
      <xdr:spPr>
        <a:xfrm>
          <a:off x="164592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816" name="直線コネクタ 815">
          <a:extLst>
            <a:ext uri="{FF2B5EF4-FFF2-40B4-BE49-F238E27FC236}">
              <a16:creationId xmlns:a16="http://schemas.microsoft.com/office/drawing/2014/main" id="{5C268BB3-94C4-491B-A301-FCEDBACCA785}"/>
            </a:ext>
          </a:extLst>
        </xdr:cNvPr>
        <xdr:cNvCxnSpPr/>
      </xdr:nvCxnSpPr>
      <xdr:spPr>
        <a:xfrm>
          <a:off x="16459200" y="178661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textlink="">
      <xdr:nvSpPr>
        <xdr:cNvPr id="817" name="テキスト ボックス 816">
          <a:extLst>
            <a:ext uri="{FF2B5EF4-FFF2-40B4-BE49-F238E27FC236}">
              <a16:creationId xmlns:a16="http://schemas.microsoft.com/office/drawing/2014/main" id="{BFDAD129-3A01-406D-8190-4FE5732D1C1A}"/>
            </a:ext>
          </a:extLst>
        </xdr:cNvPr>
        <xdr:cNvSpPr txBox="1"/>
      </xdr:nvSpPr>
      <xdr:spPr>
        <a:xfrm>
          <a:off x="160523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18" name="直線コネクタ 817">
          <a:extLst>
            <a:ext uri="{FF2B5EF4-FFF2-40B4-BE49-F238E27FC236}">
              <a16:creationId xmlns:a16="http://schemas.microsoft.com/office/drawing/2014/main" id="{118BAF39-4C20-44EF-91B1-D672921D993F}"/>
            </a:ext>
          </a:extLst>
        </xdr:cNvPr>
        <xdr:cNvCxnSpPr/>
      </xdr:nvCxnSpPr>
      <xdr:spPr>
        <a:xfrm>
          <a:off x="16459200" y="1753643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textlink="">
      <xdr:nvSpPr>
        <xdr:cNvPr id="819" name="テキスト ボックス 818">
          <a:extLst>
            <a:ext uri="{FF2B5EF4-FFF2-40B4-BE49-F238E27FC236}">
              <a16:creationId xmlns:a16="http://schemas.microsoft.com/office/drawing/2014/main" id="{1FA97ADE-F485-42A4-ADD9-48B0B97D4322}"/>
            </a:ext>
          </a:extLst>
        </xdr:cNvPr>
        <xdr:cNvSpPr txBox="1"/>
      </xdr:nvSpPr>
      <xdr:spPr>
        <a:xfrm>
          <a:off x="16052346" y="1740055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20" name="直線コネクタ 819">
          <a:extLst>
            <a:ext uri="{FF2B5EF4-FFF2-40B4-BE49-F238E27FC236}">
              <a16:creationId xmlns:a16="http://schemas.microsoft.com/office/drawing/2014/main" id="{59FACB01-CA4C-417E-BBF0-EF66F91EB954}"/>
            </a:ext>
          </a:extLst>
        </xdr:cNvPr>
        <xdr:cNvCxnSpPr/>
      </xdr:nvCxnSpPr>
      <xdr:spPr>
        <a:xfrm>
          <a:off x="16459200" y="172098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textlink="">
      <xdr:nvSpPr>
        <xdr:cNvPr id="821" name="テキスト ボックス 820">
          <a:extLst>
            <a:ext uri="{FF2B5EF4-FFF2-40B4-BE49-F238E27FC236}">
              <a16:creationId xmlns:a16="http://schemas.microsoft.com/office/drawing/2014/main" id="{6DD7EDFA-4834-4F5F-BADB-5C6A125171A3}"/>
            </a:ext>
          </a:extLst>
        </xdr:cNvPr>
        <xdr:cNvSpPr txBox="1"/>
      </xdr:nvSpPr>
      <xdr:spPr>
        <a:xfrm>
          <a:off x="16052346" y="1707081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22" name="直線コネクタ 821">
          <a:extLst>
            <a:ext uri="{FF2B5EF4-FFF2-40B4-BE49-F238E27FC236}">
              <a16:creationId xmlns:a16="http://schemas.microsoft.com/office/drawing/2014/main" id="{6D479E11-69FB-420D-BE74-642ECC6F7A00}"/>
            </a:ext>
          </a:extLst>
        </xdr:cNvPr>
        <xdr:cNvCxnSpPr/>
      </xdr:nvCxnSpPr>
      <xdr:spPr>
        <a:xfrm>
          <a:off x="16459200" y="168896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textlink="">
      <xdr:nvSpPr>
        <xdr:cNvPr id="823" name="テキスト ボックス 822">
          <a:extLst>
            <a:ext uri="{FF2B5EF4-FFF2-40B4-BE49-F238E27FC236}">
              <a16:creationId xmlns:a16="http://schemas.microsoft.com/office/drawing/2014/main" id="{058DF21C-82AC-4ACD-AD37-CE0D65F2F442}"/>
            </a:ext>
          </a:extLst>
        </xdr:cNvPr>
        <xdr:cNvSpPr txBox="1"/>
      </xdr:nvSpPr>
      <xdr:spPr>
        <a:xfrm>
          <a:off x="16052346" y="167442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24" name="直線コネクタ 823">
          <a:extLst>
            <a:ext uri="{FF2B5EF4-FFF2-40B4-BE49-F238E27FC236}">
              <a16:creationId xmlns:a16="http://schemas.microsoft.com/office/drawing/2014/main" id="{F0176744-F199-4A91-A92D-C800F2A5BFC8}"/>
            </a:ext>
          </a:extLst>
        </xdr:cNvPr>
        <xdr:cNvCxnSpPr/>
      </xdr:nvCxnSpPr>
      <xdr:spPr>
        <a:xfrm>
          <a:off x="16459200" y="165630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textlink="">
      <xdr:nvSpPr>
        <xdr:cNvPr id="825" name="テキスト ボックス 824">
          <a:extLst>
            <a:ext uri="{FF2B5EF4-FFF2-40B4-BE49-F238E27FC236}">
              <a16:creationId xmlns:a16="http://schemas.microsoft.com/office/drawing/2014/main" id="{B244CFB4-6A63-49CC-9BAC-44CB36D1D388}"/>
            </a:ext>
          </a:extLst>
        </xdr:cNvPr>
        <xdr:cNvSpPr txBox="1"/>
      </xdr:nvSpPr>
      <xdr:spPr>
        <a:xfrm>
          <a:off x="16052346" y="164144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26" name="直線コネクタ 825">
          <a:extLst>
            <a:ext uri="{FF2B5EF4-FFF2-40B4-BE49-F238E27FC236}">
              <a16:creationId xmlns:a16="http://schemas.microsoft.com/office/drawing/2014/main" id="{FDB0DA66-80E9-441B-98F6-AE11D384EE0E}"/>
            </a:ext>
          </a:extLst>
        </xdr:cNvPr>
        <xdr:cNvCxnSpPr/>
      </xdr:nvCxnSpPr>
      <xdr:spPr>
        <a:xfrm>
          <a:off x="16459200" y="1623332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textlink="">
      <xdr:nvSpPr>
        <xdr:cNvPr id="827" name="テキスト ボックス 826">
          <a:extLst>
            <a:ext uri="{FF2B5EF4-FFF2-40B4-BE49-F238E27FC236}">
              <a16:creationId xmlns:a16="http://schemas.microsoft.com/office/drawing/2014/main" id="{85D259B9-B646-4C62-9DBD-F00AB0C7A27E}"/>
            </a:ext>
          </a:extLst>
        </xdr:cNvPr>
        <xdr:cNvSpPr txBox="1"/>
      </xdr:nvSpPr>
      <xdr:spPr>
        <a:xfrm>
          <a:off x="16052346" y="160879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28" name="直線コネクタ 827">
          <a:extLst>
            <a:ext uri="{FF2B5EF4-FFF2-40B4-BE49-F238E27FC236}">
              <a16:creationId xmlns:a16="http://schemas.microsoft.com/office/drawing/2014/main" id="{22975F4D-8A21-4EFC-AAA5-BE423FCFE4D2}"/>
            </a:ext>
          </a:extLst>
        </xdr:cNvPr>
        <xdr:cNvCxnSpPr/>
      </xdr:nvCxnSpPr>
      <xdr:spPr>
        <a:xfrm>
          <a:off x="164592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textlink="">
      <xdr:nvSpPr>
        <xdr:cNvPr id="829" name="テキスト ボックス 828">
          <a:extLst>
            <a:ext uri="{FF2B5EF4-FFF2-40B4-BE49-F238E27FC236}">
              <a16:creationId xmlns:a16="http://schemas.microsoft.com/office/drawing/2014/main" id="{E6D2B148-7360-46FA-AAA3-04157E25A3FC}"/>
            </a:ext>
          </a:extLst>
        </xdr:cNvPr>
        <xdr:cNvSpPr txBox="1"/>
      </xdr:nvSpPr>
      <xdr:spPr>
        <a:xfrm>
          <a:off x="16052346"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textlink="">
      <xdr:nvSpPr>
        <xdr:cNvPr id="830" name="【公民館】&#10;一人当たり面積グラフ枠">
          <a:extLst>
            <a:ext uri="{FF2B5EF4-FFF2-40B4-BE49-F238E27FC236}">
              <a16:creationId xmlns:a16="http://schemas.microsoft.com/office/drawing/2014/main" id="{52EEEF7B-E4D3-496E-BD07-8DF43CE597AF}"/>
            </a:ext>
          </a:extLst>
        </xdr:cNvPr>
        <xdr:cNvSpPr/>
      </xdr:nvSpPr>
      <xdr:spPr>
        <a:xfrm>
          <a:off x="164592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27541</xdr:rowOff>
    </xdr:from>
    <xdr:to>
      <xdr:col>116</xdr:col>
      <xdr:colOff>62864</xdr:colOff>
      <xdr:row>109</xdr:row>
      <xdr:rowOff>31133</xdr:rowOff>
    </xdr:to>
    <xdr:cxnSp macro="">
      <xdr:nvCxnSpPr>
        <xdr:cNvPr id="831" name="直線コネクタ 830">
          <a:extLst>
            <a:ext uri="{FF2B5EF4-FFF2-40B4-BE49-F238E27FC236}">
              <a16:creationId xmlns:a16="http://schemas.microsoft.com/office/drawing/2014/main" id="{94C77D01-01EE-4B18-BA74-319A20FA6315}"/>
            </a:ext>
          </a:extLst>
        </xdr:cNvPr>
        <xdr:cNvCxnSpPr/>
      </xdr:nvCxnSpPr>
      <xdr:spPr>
        <a:xfrm flipV="1">
          <a:off x="19954239" y="16318466"/>
          <a:ext cx="0" cy="15402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34960</xdr:rowOff>
    </xdr:from>
    <xdr:ext cx="469744" cy="259045"/>
    <xdr:sp textlink="">
      <xdr:nvSpPr>
        <xdr:cNvPr id="832" name="【公民館】&#10;一人当たり面積最小値テキスト">
          <a:extLst>
            <a:ext uri="{FF2B5EF4-FFF2-40B4-BE49-F238E27FC236}">
              <a16:creationId xmlns:a16="http://schemas.microsoft.com/office/drawing/2014/main" id="{841F1F05-F1CA-4F64-9794-C91A79E23CC7}"/>
            </a:ext>
          </a:extLst>
        </xdr:cNvPr>
        <xdr:cNvSpPr txBox="1"/>
      </xdr:nvSpPr>
      <xdr:spPr>
        <a:xfrm>
          <a:off x="19992975" y="178657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31133</xdr:rowOff>
    </xdr:from>
    <xdr:to>
      <xdr:col>116</xdr:col>
      <xdr:colOff>152400</xdr:colOff>
      <xdr:row>109</xdr:row>
      <xdr:rowOff>31133</xdr:rowOff>
    </xdr:to>
    <xdr:cxnSp macro="">
      <xdr:nvCxnSpPr>
        <xdr:cNvPr id="833" name="直線コネクタ 832">
          <a:extLst>
            <a:ext uri="{FF2B5EF4-FFF2-40B4-BE49-F238E27FC236}">
              <a16:creationId xmlns:a16="http://schemas.microsoft.com/office/drawing/2014/main" id="{65BC9ED8-FC66-484A-B75C-648D9D89BC95}"/>
            </a:ext>
          </a:extLst>
        </xdr:cNvPr>
        <xdr:cNvCxnSpPr/>
      </xdr:nvCxnSpPr>
      <xdr:spPr>
        <a:xfrm>
          <a:off x="19878675" y="1785875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145668</xdr:rowOff>
    </xdr:from>
    <xdr:ext cx="469744" cy="259045"/>
    <xdr:sp textlink="">
      <xdr:nvSpPr>
        <xdr:cNvPr id="834" name="【公民館】&#10;一人当たり面積最大値テキスト">
          <a:extLst>
            <a:ext uri="{FF2B5EF4-FFF2-40B4-BE49-F238E27FC236}">
              <a16:creationId xmlns:a16="http://schemas.microsoft.com/office/drawing/2014/main" id="{75E99E2D-3313-4728-8FAE-01F08712AAD6}"/>
            </a:ext>
          </a:extLst>
        </xdr:cNvPr>
        <xdr:cNvSpPr txBox="1"/>
      </xdr:nvSpPr>
      <xdr:spPr>
        <a:xfrm>
          <a:off x="19992975" y="160873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27541</xdr:rowOff>
    </xdr:from>
    <xdr:to>
      <xdr:col>116</xdr:col>
      <xdr:colOff>152400</xdr:colOff>
      <xdr:row>100</xdr:row>
      <xdr:rowOff>27541</xdr:rowOff>
    </xdr:to>
    <xdr:cxnSp macro="">
      <xdr:nvCxnSpPr>
        <xdr:cNvPr id="835" name="直線コネクタ 834">
          <a:extLst>
            <a:ext uri="{FF2B5EF4-FFF2-40B4-BE49-F238E27FC236}">
              <a16:creationId xmlns:a16="http://schemas.microsoft.com/office/drawing/2014/main" id="{B8154E86-47F0-40FB-8B66-FB1A2E2F9AC6}"/>
            </a:ext>
          </a:extLst>
        </xdr:cNvPr>
        <xdr:cNvCxnSpPr/>
      </xdr:nvCxnSpPr>
      <xdr:spPr>
        <a:xfrm>
          <a:off x="19878675" y="1631846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10721</xdr:rowOff>
    </xdr:from>
    <xdr:ext cx="469744" cy="259045"/>
    <xdr:sp textlink="">
      <xdr:nvSpPr>
        <xdr:cNvPr id="836" name="【公民館】&#10;一人当たり面積平均値テキスト">
          <a:extLst>
            <a:ext uri="{FF2B5EF4-FFF2-40B4-BE49-F238E27FC236}">
              <a16:creationId xmlns:a16="http://schemas.microsoft.com/office/drawing/2014/main" id="{D6611692-24CF-4FFB-B577-7E015B212983}"/>
            </a:ext>
          </a:extLst>
        </xdr:cNvPr>
        <xdr:cNvSpPr txBox="1"/>
      </xdr:nvSpPr>
      <xdr:spPr>
        <a:xfrm>
          <a:off x="19992975" y="1749544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159294</xdr:rowOff>
    </xdr:from>
    <xdr:to>
      <xdr:col>116</xdr:col>
      <xdr:colOff>114300</xdr:colOff>
      <xdr:row>108</xdr:row>
      <xdr:rowOff>89444</xdr:rowOff>
    </xdr:to>
    <xdr:sp textlink="">
      <xdr:nvSpPr>
        <xdr:cNvPr id="837" name="フローチャート: 判断 836">
          <a:extLst>
            <a:ext uri="{FF2B5EF4-FFF2-40B4-BE49-F238E27FC236}">
              <a16:creationId xmlns:a16="http://schemas.microsoft.com/office/drawing/2014/main" id="{9046F7F8-820C-4617-BF0A-63B07B34C0EC}"/>
            </a:ext>
          </a:extLst>
        </xdr:cNvPr>
        <xdr:cNvSpPr/>
      </xdr:nvSpPr>
      <xdr:spPr>
        <a:xfrm>
          <a:off x="19897725" y="1765036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133169</xdr:rowOff>
    </xdr:from>
    <xdr:to>
      <xdr:col>112</xdr:col>
      <xdr:colOff>38100</xdr:colOff>
      <xdr:row>108</xdr:row>
      <xdr:rowOff>63319</xdr:rowOff>
    </xdr:to>
    <xdr:sp textlink="">
      <xdr:nvSpPr>
        <xdr:cNvPr id="838" name="フローチャート: 判断 837">
          <a:extLst>
            <a:ext uri="{FF2B5EF4-FFF2-40B4-BE49-F238E27FC236}">
              <a16:creationId xmlns:a16="http://schemas.microsoft.com/office/drawing/2014/main" id="{BD142735-2E3B-402C-B694-2CDE4654C7ED}"/>
            </a:ext>
          </a:extLst>
        </xdr:cNvPr>
        <xdr:cNvSpPr/>
      </xdr:nvSpPr>
      <xdr:spPr>
        <a:xfrm>
          <a:off x="19154775" y="17621069"/>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144272</xdr:rowOff>
    </xdr:from>
    <xdr:to>
      <xdr:col>107</xdr:col>
      <xdr:colOff>101600</xdr:colOff>
      <xdr:row>108</xdr:row>
      <xdr:rowOff>74422</xdr:rowOff>
    </xdr:to>
    <xdr:sp textlink="">
      <xdr:nvSpPr>
        <xdr:cNvPr id="839" name="フローチャート: 判断 838">
          <a:extLst>
            <a:ext uri="{FF2B5EF4-FFF2-40B4-BE49-F238E27FC236}">
              <a16:creationId xmlns:a16="http://schemas.microsoft.com/office/drawing/2014/main" id="{B087A635-CA2A-4CF6-9CB6-775B25170218}"/>
            </a:ext>
          </a:extLst>
        </xdr:cNvPr>
        <xdr:cNvSpPr/>
      </xdr:nvSpPr>
      <xdr:spPr>
        <a:xfrm>
          <a:off x="18345150" y="17628997"/>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160927</xdr:rowOff>
    </xdr:from>
    <xdr:to>
      <xdr:col>102</xdr:col>
      <xdr:colOff>165100</xdr:colOff>
      <xdr:row>108</xdr:row>
      <xdr:rowOff>91077</xdr:rowOff>
    </xdr:to>
    <xdr:sp textlink="">
      <xdr:nvSpPr>
        <xdr:cNvPr id="840" name="フローチャート: 判断 839">
          <a:extLst>
            <a:ext uri="{FF2B5EF4-FFF2-40B4-BE49-F238E27FC236}">
              <a16:creationId xmlns:a16="http://schemas.microsoft.com/office/drawing/2014/main" id="{E2FB2DF2-18C1-4938-AC37-B5B04D3CE4E1}"/>
            </a:ext>
          </a:extLst>
        </xdr:cNvPr>
        <xdr:cNvSpPr/>
      </xdr:nvSpPr>
      <xdr:spPr>
        <a:xfrm>
          <a:off x="17554575" y="1765200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108</xdr:row>
      <xdr:rowOff>2866</xdr:rowOff>
    </xdr:from>
    <xdr:to>
      <xdr:col>98</xdr:col>
      <xdr:colOff>38100</xdr:colOff>
      <xdr:row>108</xdr:row>
      <xdr:rowOff>104466</xdr:rowOff>
    </xdr:to>
    <xdr:sp textlink="">
      <xdr:nvSpPr>
        <xdr:cNvPr id="841" name="フローチャート: 判断 840">
          <a:extLst>
            <a:ext uri="{FF2B5EF4-FFF2-40B4-BE49-F238E27FC236}">
              <a16:creationId xmlns:a16="http://schemas.microsoft.com/office/drawing/2014/main" id="{BE0382C2-E68B-408B-99C7-9790D8D23F74}"/>
            </a:ext>
          </a:extLst>
        </xdr:cNvPr>
        <xdr:cNvSpPr/>
      </xdr:nvSpPr>
      <xdr:spPr>
        <a:xfrm>
          <a:off x="16754475" y="1766221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textlink="">
      <xdr:nvSpPr>
        <xdr:cNvPr id="842" name="テキスト ボックス 841">
          <a:extLst>
            <a:ext uri="{FF2B5EF4-FFF2-40B4-BE49-F238E27FC236}">
              <a16:creationId xmlns:a16="http://schemas.microsoft.com/office/drawing/2014/main" id="{A477D669-0521-4125-BAB4-8A8A1D5B33F5}"/>
            </a:ext>
          </a:extLst>
        </xdr:cNvPr>
        <xdr:cNvSpPr txBox="1"/>
      </xdr:nvSpPr>
      <xdr:spPr>
        <a:xfrm>
          <a:off x="197834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textlink="">
      <xdr:nvSpPr>
        <xdr:cNvPr id="843" name="テキスト ボックス 842">
          <a:extLst>
            <a:ext uri="{FF2B5EF4-FFF2-40B4-BE49-F238E27FC236}">
              <a16:creationId xmlns:a16="http://schemas.microsoft.com/office/drawing/2014/main" id="{B90BE9CB-121B-4A9E-B2E1-E18838CD0908}"/>
            </a:ext>
          </a:extLst>
        </xdr:cNvPr>
        <xdr:cNvSpPr txBox="1"/>
      </xdr:nvSpPr>
      <xdr:spPr>
        <a:xfrm>
          <a:off x="19030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textlink="">
      <xdr:nvSpPr>
        <xdr:cNvPr id="844" name="テキスト ボックス 843">
          <a:extLst>
            <a:ext uri="{FF2B5EF4-FFF2-40B4-BE49-F238E27FC236}">
              <a16:creationId xmlns:a16="http://schemas.microsoft.com/office/drawing/2014/main" id="{FD347727-EF4F-45CB-9104-F1B8A455712D}"/>
            </a:ext>
          </a:extLst>
        </xdr:cNvPr>
        <xdr:cNvSpPr txBox="1"/>
      </xdr:nvSpPr>
      <xdr:spPr>
        <a:xfrm>
          <a:off x="18221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textlink="">
      <xdr:nvSpPr>
        <xdr:cNvPr id="845" name="テキスト ボックス 844">
          <a:extLst>
            <a:ext uri="{FF2B5EF4-FFF2-40B4-BE49-F238E27FC236}">
              <a16:creationId xmlns:a16="http://schemas.microsoft.com/office/drawing/2014/main" id="{F74B6C5F-20AF-4E5F-AF62-37DA36CDC7A9}"/>
            </a:ext>
          </a:extLst>
        </xdr:cNvPr>
        <xdr:cNvSpPr txBox="1"/>
      </xdr:nvSpPr>
      <xdr:spPr>
        <a:xfrm>
          <a:off x="174307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textlink="">
      <xdr:nvSpPr>
        <xdr:cNvPr id="846" name="テキスト ボックス 845">
          <a:extLst>
            <a:ext uri="{FF2B5EF4-FFF2-40B4-BE49-F238E27FC236}">
              <a16:creationId xmlns:a16="http://schemas.microsoft.com/office/drawing/2014/main" id="{4D2E4B12-B656-481B-B97F-EAD8FE4EFE78}"/>
            </a:ext>
          </a:extLst>
        </xdr:cNvPr>
        <xdr:cNvSpPr txBox="1"/>
      </xdr:nvSpPr>
      <xdr:spPr>
        <a:xfrm>
          <a:off x="166306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97572</xdr:rowOff>
    </xdr:from>
    <xdr:to>
      <xdr:col>116</xdr:col>
      <xdr:colOff>114300</xdr:colOff>
      <xdr:row>109</xdr:row>
      <xdr:rowOff>27722</xdr:rowOff>
    </xdr:to>
    <xdr:sp textlink="">
      <xdr:nvSpPr>
        <xdr:cNvPr id="847" name="楕円 846">
          <a:extLst>
            <a:ext uri="{FF2B5EF4-FFF2-40B4-BE49-F238E27FC236}">
              <a16:creationId xmlns:a16="http://schemas.microsoft.com/office/drawing/2014/main" id="{7214ED88-5B91-44FA-9FD9-7E65EC6569C1}"/>
            </a:ext>
          </a:extLst>
        </xdr:cNvPr>
        <xdr:cNvSpPr/>
      </xdr:nvSpPr>
      <xdr:spPr>
        <a:xfrm>
          <a:off x="19897725" y="17756922"/>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108</xdr:row>
      <xdr:rowOff>12499</xdr:rowOff>
    </xdr:from>
    <xdr:ext cx="469744" cy="259045"/>
    <xdr:sp textlink="">
      <xdr:nvSpPr>
        <xdr:cNvPr id="848" name="【公民館】&#10;一人当たり面積該当値テキスト">
          <a:extLst>
            <a:ext uri="{FF2B5EF4-FFF2-40B4-BE49-F238E27FC236}">
              <a16:creationId xmlns:a16="http://schemas.microsoft.com/office/drawing/2014/main" id="{08684BC7-1BCB-45D9-995C-E9C8EB112FFC}"/>
            </a:ext>
          </a:extLst>
        </xdr:cNvPr>
        <xdr:cNvSpPr txBox="1"/>
      </xdr:nvSpPr>
      <xdr:spPr>
        <a:xfrm>
          <a:off x="19992975" y="176686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98225</xdr:rowOff>
    </xdr:from>
    <xdr:to>
      <xdr:col>112</xdr:col>
      <xdr:colOff>38100</xdr:colOff>
      <xdr:row>109</xdr:row>
      <xdr:rowOff>28375</xdr:rowOff>
    </xdr:to>
    <xdr:sp textlink="">
      <xdr:nvSpPr>
        <xdr:cNvPr id="849" name="楕円 848">
          <a:extLst>
            <a:ext uri="{FF2B5EF4-FFF2-40B4-BE49-F238E27FC236}">
              <a16:creationId xmlns:a16="http://schemas.microsoft.com/office/drawing/2014/main" id="{83743BBD-0F33-42D4-AF4A-1805607239B5}"/>
            </a:ext>
          </a:extLst>
        </xdr:cNvPr>
        <xdr:cNvSpPr/>
      </xdr:nvSpPr>
      <xdr:spPr>
        <a:xfrm>
          <a:off x="19154775" y="1775757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148372</xdr:rowOff>
    </xdr:from>
    <xdr:to>
      <xdr:col>116</xdr:col>
      <xdr:colOff>63500</xdr:colOff>
      <xdr:row>108</xdr:row>
      <xdr:rowOff>149025</xdr:rowOff>
    </xdr:to>
    <xdr:cxnSp macro="">
      <xdr:nvCxnSpPr>
        <xdr:cNvPr id="850" name="直線コネクタ 849">
          <a:extLst>
            <a:ext uri="{FF2B5EF4-FFF2-40B4-BE49-F238E27FC236}">
              <a16:creationId xmlns:a16="http://schemas.microsoft.com/office/drawing/2014/main" id="{33E13DC8-B596-4A84-9582-E0812F198C0D}"/>
            </a:ext>
          </a:extLst>
        </xdr:cNvPr>
        <xdr:cNvCxnSpPr/>
      </xdr:nvCxnSpPr>
      <xdr:spPr>
        <a:xfrm flipV="1">
          <a:off x="19202400" y="17804547"/>
          <a:ext cx="752475" cy="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72099</xdr:rowOff>
    </xdr:from>
    <xdr:to>
      <xdr:col>107</xdr:col>
      <xdr:colOff>101600</xdr:colOff>
      <xdr:row>109</xdr:row>
      <xdr:rowOff>2249</xdr:rowOff>
    </xdr:to>
    <xdr:sp textlink="">
      <xdr:nvSpPr>
        <xdr:cNvPr id="851" name="楕円 850">
          <a:extLst>
            <a:ext uri="{FF2B5EF4-FFF2-40B4-BE49-F238E27FC236}">
              <a16:creationId xmlns:a16="http://schemas.microsoft.com/office/drawing/2014/main" id="{58B6A855-4BAD-423F-988E-B273A7659F7D}"/>
            </a:ext>
          </a:extLst>
        </xdr:cNvPr>
        <xdr:cNvSpPr/>
      </xdr:nvSpPr>
      <xdr:spPr>
        <a:xfrm>
          <a:off x="18345150" y="17728274"/>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122899</xdr:rowOff>
    </xdr:from>
    <xdr:to>
      <xdr:col>111</xdr:col>
      <xdr:colOff>177800</xdr:colOff>
      <xdr:row>108</xdr:row>
      <xdr:rowOff>149025</xdr:rowOff>
    </xdr:to>
    <xdr:cxnSp macro="">
      <xdr:nvCxnSpPr>
        <xdr:cNvPr id="852" name="直線コネクタ 851">
          <a:extLst>
            <a:ext uri="{FF2B5EF4-FFF2-40B4-BE49-F238E27FC236}">
              <a16:creationId xmlns:a16="http://schemas.microsoft.com/office/drawing/2014/main" id="{CB914EE2-7D1F-4E7D-AEF1-F80AF7AE590D}"/>
            </a:ext>
          </a:extLst>
        </xdr:cNvPr>
        <xdr:cNvCxnSpPr/>
      </xdr:nvCxnSpPr>
      <xdr:spPr>
        <a:xfrm>
          <a:off x="18392775" y="17785424"/>
          <a:ext cx="809625" cy="197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74386</xdr:rowOff>
    </xdr:from>
    <xdr:to>
      <xdr:col>102</xdr:col>
      <xdr:colOff>165100</xdr:colOff>
      <xdr:row>109</xdr:row>
      <xdr:rowOff>4536</xdr:rowOff>
    </xdr:to>
    <xdr:sp textlink="">
      <xdr:nvSpPr>
        <xdr:cNvPr id="853" name="楕円 852">
          <a:extLst>
            <a:ext uri="{FF2B5EF4-FFF2-40B4-BE49-F238E27FC236}">
              <a16:creationId xmlns:a16="http://schemas.microsoft.com/office/drawing/2014/main" id="{37C490B8-3E02-4F00-B663-56877284F083}"/>
            </a:ext>
          </a:extLst>
        </xdr:cNvPr>
        <xdr:cNvSpPr/>
      </xdr:nvSpPr>
      <xdr:spPr>
        <a:xfrm>
          <a:off x="17554575" y="17733736"/>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122899</xdr:rowOff>
    </xdr:from>
    <xdr:to>
      <xdr:col>107</xdr:col>
      <xdr:colOff>50800</xdr:colOff>
      <xdr:row>108</xdr:row>
      <xdr:rowOff>125186</xdr:rowOff>
    </xdr:to>
    <xdr:cxnSp macro="">
      <xdr:nvCxnSpPr>
        <xdr:cNvPr id="854" name="直線コネクタ 853">
          <a:extLst>
            <a:ext uri="{FF2B5EF4-FFF2-40B4-BE49-F238E27FC236}">
              <a16:creationId xmlns:a16="http://schemas.microsoft.com/office/drawing/2014/main" id="{BE77B242-0F9E-4653-AE05-B747C52FEE92}"/>
            </a:ext>
          </a:extLst>
        </xdr:cNvPr>
        <xdr:cNvCxnSpPr/>
      </xdr:nvCxnSpPr>
      <xdr:spPr>
        <a:xfrm flipV="1">
          <a:off x="17602200" y="17785424"/>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75692</xdr:rowOff>
    </xdr:from>
    <xdr:to>
      <xdr:col>98</xdr:col>
      <xdr:colOff>38100</xdr:colOff>
      <xdr:row>109</xdr:row>
      <xdr:rowOff>5842</xdr:rowOff>
    </xdr:to>
    <xdr:sp textlink="">
      <xdr:nvSpPr>
        <xdr:cNvPr id="855" name="楕円 854">
          <a:extLst>
            <a:ext uri="{FF2B5EF4-FFF2-40B4-BE49-F238E27FC236}">
              <a16:creationId xmlns:a16="http://schemas.microsoft.com/office/drawing/2014/main" id="{2FDADBBC-56DE-4165-B908-80D60A63B843}"/>
            </a:ext>
          </a:extLst>
        </xdr:cNvPr>
        <xdr:cNvSpPr/>
      </xdr:nvSpPr>
      <xdr:spPr>
        <a:xfrm>
          <a:off x="16754475" y="17735042"/>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125186</xdr:rowOff>
    </xdr:from>
    <xdr:to>
      <xdr:col>102</xdr:col>
      <xdr:colOff>114300</xdr:colOff>
      <xdr:row>108</xdr:row>
      <xdr:rowOff>126492</xdr:rowOff>
    </xdr:to>
    <xdr:cxnSp macro="">
      <xdr:nvCxnSpPr>
        <xdr:cNvPr id="856" name="直線コネクタ 855">
          <a:extLst>
            <a:ext uri="{FF2B5EF4-FFF2-40B4-BE49-F238E27FC236}">
              <a16:creationId xmlns:a16="http://schemas.microsoft.com/office/drawing/2014/main" id="{C4700F26-C124-42EA-80C8-6A4220E04BC2}"/>
            </a:ext>
          </a:extLst>
        </xdr:cNvPr>
        <xdr:cNvCxnSpPr/>
      </xdr:nvCxnSpPr>
      <xdr:spPr>
        <a:xfrm flipV="1">
          <a:off x="16802100" y="17781361"/>
          <a:ext cx="800100" cy="1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79846</xdr:rowOff>
    </xdr:from>
    <xdr:ext cx="469744" cy="259045"/>
    <xdr:sp textlink="">
      <xdr:nvSpPr>
        <xdr:cNvPr id="857" name="n_1aveValue【公民館】&#10;一人当たり面積">
          <a:extLst>
            <a:ext uri="{FF2B5EF4-FFF2-40B4-BE49-F238E27FC236}">
              <a16:creationId xmlns:a16="http://schemas.microsoft.com/office/drawing/2014/main" id="{1E55FFCA-A934-4DAF-B66E-BF2ABC852C1E}"/>
            </a:ext>
          </a:extLst>
        </xdr:cNvPr>
        <xdr:cNvSpPr txBox="1"/>
      </xdr:nvSpPr>
      <xdr:spPr>
        <a:xfrm>
          <a:off x="18983402" y="173994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90949</xdr:rowOff>
    </xdr:from>
    <xdr:ext cx="469744" cy="259045"/>
    <xdr:sp textlink="">
      <xdr:nvSpPr>
        <xdr:cNvPr id="858" name="n_2aveValue【公民館】&#10;一人当たり面積">
          <a:extLst>
            <a:ext uri="{FF2B5EF4-FFF2-40B4-BE49-F238E27FC236}">
              <a16:creationId xmlns:a16="http://schemas.microsoft.com/office/drawing/2014/main" id="{CB892CAA-8DD6-4A40-BE5D-2BC0916ADCFD}"/>
            </a:ext>
          </a:extLst>
        </xdr:cNvPr>
        <xdr:cNvSpPr txBox="1"/>
      </xdr:nvSpPr>
      <xdr:spPr>
        <a:xfrm>
          <a:off x="18183302" y="174042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107604</xdr:rowOff>
    </xdr:from>
    <xdr:ext cx="469744" cy="259045"/>
    <xdr:sp textlink="">
      <xdr:nvSpPr>
        <xdr:cNvPr id="859" name="n_3aveValue【公民館】&#10;一人当たり面積">
          <a:extLst>
            <a:ext uri="{FF2B5EF4-FFF2-40B4-BE49-F238E27FC236}">
              <a16:creationId xmlns:a16="http://schemas.microsoft.com/office/drawing/2014/main" id="{2489F738-A6FB-493A-9A08-C6F210328A23}"/>
            </a:ext>
          </a:extLst>
        </xdr:cNvPr>
        <xdr:cNvSpPr txBox="1"/>
      </xdr:nvSpPr>
      <xdr:spPr>
        <a:xfrm>
          <a:off x="17383202" y="174208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120993</xdr:rowOff>
    </xdr:from>
    <xdr:ext cx="469744" cy="259045"/>
    <xdr:sp textlink="">
      <xdr:nvSpPr>
        <xdr:cNvPr id="860" name="n_4aveValue【公民館】&#10;一人当たり面積">
          <a:extLst>
            <a:ext uri="{FF2B5EF4-FFF2-40B4-BE49-F238E27FC236}">
              <a16:creationId xmlns:a16="http://schemas.microsoft.com/office/drawing/2014/main" id="{10464364-7274-451D-AC2B-AA8084F538F4}"/>
            </a:ext>
          </a:extLst>
        </xdr:cNvPr>
        <xdr:cNvSpPr txBox="1"/>
      </xdr:nvSpPr>
      <xdr:spPr>
        <a:xfrm>
          <a:off x="16592627" y="174406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109</xdr:row>
      <xdr:rowOff>19502</xdr:rowOff>
    </xdr:from>
    <xdr:ext cx="469744" cy="259045"/>
    <xdr:sp textlink="">
      <xdr:nvSpPr>
        <xdr:cNvPr id="861" name="n_1mainValue【公民館】&#10;一人当たり面積">
          <a:extLst>
            <a:ext uri="{FF2B5EF4-FFF2-40B4-BE49-F238E27FC236}">
              <a16:creationId xmlns:a16="http://schemas.microsoft.com/office/drawing/2014/main" id="{20754CB1-E90D-4484-8737-6DC4BBCBF644}"/>
            </a:ext>
          </a:extLst>
        </xdr:cNvPr>
        <xdr:cNvSpPr txBox="1"/>
      </xdr:nvSpPr>
      <xdr:spPr>
        <a:xfrm>
          <a:off x="18983402" y="178503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164826</xdr:rowOff>
    </xdr:from>
    <xdr:ext cx="469744" cy="259045"/>
    <xdr:sp textlink="">
      <xdr:nvSpPr>
        <xdr:cNvPr id="862" name="n_2mainValue【公民館】&#10;一人当たり面積">
          <a:extLst>
            <a:ext uri="{FF2B5EF4-FFF2-40B4-BE49-F238E27FC236}">
              <a16:creationId xmlns:a16="http://schemas.microsoft.com/office/drawing/2014/main" id="{AFF38E56-1785-4761-9DE8-6FF494BEF6DA}"/>
            </a:ext>
          </a:extLst>
        </xdr:cNvPr>
        <xdr:cNvSpPr txBox="1"/>
      </xdr:nvSpPr>
      <xdr:spPr>
        <a:xfrm>
          <a:off x="18183302" y="178210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167113</xdr:rowOff>
    </xdr:from>
    <xdr:ext cx="469744" cy="259045"/>
    <xdr:sp textlink="">
      <xdr:nvSpPr>
        <xdr:cNvPr id="863" name="n_3mainValue【公民館】&#10;一人当たり面積">
          <a:extLst>
            <a:ext uri="{FF2B5EF4-FFF2-40B4-BE49-F238E27FC236}">
              <a16:creationId xmlns:a16="http://schemas.microsoft.com/office/drawing/2014/main" id="{A43AA471-07F5-4CDF-A1E9-F0F0B682EA29}"/>
            </a:ext>
          </a:extLst>
        </xdr:cNvPr>
        <xdr:cNvSpPr txBox="1"/>
      </xdr:nvSpPr>
      <xdr:spPr>
        <a:xfrm>
          <a:off x="17383202" y="17823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168419</xdr:rowOff>
    </xdr:from>
    <xdr:ext cx="469744" cy="259045"/>
    <xdr:sp textlink="">
      <xdr:nvSpPr>
        <xdr:cNvPr id="864" name="n_4mainValue【公民館】&#10;一人当たり面積">
          <a:extLst>
            <a:ext uri="{FF2B5EF4-FFF2-40B4-BE49-F238E27FC236}">
              <a16:creationId xmlns:a16="http://schemas.microsoft.com/office/drawing/2014/main" id="{DD48D2D4-B7C7-4E11-9CEF-84D9D74C011F}"/>
            </a:ext>
          </a:extLst>
        </xdr:cNvPr>
        <xdr:cNvSpPr txBox="1"/>
      </xdr:nvSpPr>
      <xdr:spPr>
        <a:xfrm>
          <a:off x="16592627" y="178277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textlink="">
      <xdr:nvSpPr>
        <xdr:cNvPr id="865" name="正方形/長方形 864">
          <a:extLst>
            <a:ext uri="{FF2B5EF4-FFF2-40B4-BE49-F238E27FC236}">
              <a16:creationId xmlns:a16="http://schemas.microsoft.com/office/drawing/2014/main" id="{5C69B8C1-1BBB-4E72-981D-161E5D9F7A7E}"/>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textlink="">
      <xdr:nvSpPr>
        <xdr:cNvPr id="866" name="正方形/長方形 865">
          <a:extLst>
            <a:ext uri="{FF2B5EF4-FFF2-40B4-BE49-F238E27FC236}">
              <a16:creationId xmlns:a16="http://schemas.microsoft.com/office/drawing/2014/main" id="{2A6AE0E5-CCCA-41FE-9168-66D2779C29AC}"/>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textlink="" fLocksText="0">
      <xdr:nvSpPr>
        <xdr:cNvPr id="867" name="テキスト ボックス 866">
          <a:extLst>
            <a:ext uri="{FF2B5EF4-FFF2-40B4-BE49-F238E27FC236}">
              <a16:creationId xmlns:a16="http://schemas.microsoft.com/office/drawing/2014/main" id="{8BACC4C1-92AA-4F64-BD0E-451B72595C30}"/>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各種公共施設の大規模改修等が必要な状況ではないが、人口一人当たりの面積が全国平均よりも大きい公共施設（保育所・学校施設等）については、園児・児童・生徒数の減少に係る見通し</a:t>
          </a:r>
          <a:r>
            <a:rPr kumimoji="1" lang="ja-JP" altLang="en-US" sz="1100">
              <a:solidFill>
                <a:schemeClr val="dk1"/>
              </a:solidFill>
              <a:effectLst/>
              <a:latin typeface="+mn-lt"/>
              <a:ea typeface="+mn-ea"/>
              <a:cs typeface="+mn-cs"/>
            </a:rPr>
            <a:t>統廃合について</a:t>
          </a:r>
          <a:r>
            <a:rPr kumimoji="1" lang="ja-JP" altLang="ja-JP" sz="1100">
              <a:solidFill>
                <a:schemeClr val="dk1"/>
              </a:solidFill>
              <a:effectLst/>
              <a:latin typeface="+mn-lt"/>
              <a:ea typeface="+mn-ea"/>
              <a:cs typeface="+mn-cs"/>
            </a:rPr>
            <a:t>検証し</a:t>
          </a:r>
          <a:r>
            <a:rPr kumimoji="1" lang="ja-JP" altLang="en-US" sz="1100">
              <a:solidFill>
                <a:schemeClr val="dk1"/>
              </a:solidFill>
              <a:effectLst/>
              <a:latin typeface="+mn-lt"/>
              <a:ea typeface="+mn-ea"/>
              <a:cs typeface="+mn-cs"/>
            </a:rPr>
            <a:t>ている。</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　また、</a:t>
          </a:r>
          <a:r>
            <a:rPr kumimoji="1" lang="ja-JP" altLang="ja-JP" sz="1100">
              <a:solidFill>
                <a:schemeClr val="dk1"/>
              </a:solidFill>
              <a:effectLst/>
              <a:latin typeface="+mn-lt"/>
              <a:ea typeface="+mn-ea"/>
              <a:cs typeface="+mn-cs"/>
            </a:rPr>
            <a:t>施設の老朽化状況や今後の更新時期を踏まえて、統廃合の方針について検討を行っており、令和４年３月に改訂した公共施設等総合管理計画に基づき、施設の更新及び統廃合を進める必要がある。</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textlink="">
      <xdr:nvSpPr>
        <xdr:cNvPr id="2" name="正方形/長方形 1">
          <a:extLst>
            <a:ext uri="{FF2B5EF4-FFF2-40B4-BE49-F238E27FC236}">
              <a16:creationId xmlns:a16="http://schemas.microsoft.com/office/drawing/2014/main" id="{416A6D31-12F1-44AB-81D3-82F8723129BA}"/>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textlink="">
      <xdr:nvSpPr>
        <xdr:cNvPr id="3" name="正方形/長方形 2">
          <a:extLst>
            <a:ext uri="{FF2B5EF4-FFF2-40B4-BE49-F238E27FC236}">
              <a16:creationId xmlns:a16="http://schemas.microsoft.com/office/drawing/2014/main" id="{E81628DF-091C-49FF-8C9C-D34BAF8E96E0}"/>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textlink="">
      <xdr:nvSpPr>
        <xdr:cNvPr id="4" name="正方形/長方形 3">
          <a:extLst>
            <a:ext uri="{FF2B5EF4-FFF2-40B4-BE49-F238E27FC236}">
              <a16:creationId xmlns:a16="http://schemas.microsoft.com/office/drawing/2014/main" id="{38A30BB9-FE82-453E-A986-B49D82FA4A23}"/>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textlink="">
      <xdr:nvSpPr>
        <xdr:cNvPr id="5" name="正方形/長方形 4">
          <a:extLst>
            <a:ext uri="{FF2B5EF4-FFF2-40B4-BE49-F238E27FC236}">
              <a16:creationId xmlns:a16="http://schemas.microsoft.com/office/drawing/2014/main" id="{D7420931-C92F-4849-B72A-0EA02344AF7B}"/>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愛媛県上島町</a:t>
          </a:r>
        </a:p>
      </xdr:txBody>
    </xdr:sp>
    <xdr:clientData/>
  </xdr:twoCellAnchor>
  <xdr:twoCellAnchor>
    <xdr:from>
      <xdr:col>85</xdr:col>
      <xdr:colOff>63500</xdr:colOff>
      <xdr:row>1</xdr:row>
      <xdr:rowOff>19050</xdr:rowOff>
    </xdr:from>
    <xdr:to>
      <xdr:col>99</xdr:col>
      <xdr:colOff>57150</xdr:colOff>
      <xdr:row>4</xdr:row>
      <xdr:rowOff>63500</xdr:rowOff>
    </xdr:to>
    <xdr:sp textlink="">
      <xdr:nvSpPr>
        <xdr:cNvPr id="6" name="正方形/長方形 5">
          <a:extLst>
            <a:ext uri="{FF2B5EF4-FFF2-40B4-BE49-F238E27FC236}">
              <a16:creationId xmlns:a16="http://schemas.microsoft.com/office/drawing/2014/main" id="{4377BBAE-0FCC-46EC-96CF-63CD338F0FC1}"/>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textlink="">
      <xdr:nvSpPr>
        <xdr:cNvPr id="7" name="正方形/長方形 6">
          <a:extLst>
            <a:ext uri="{FF2B5EF4-FFF2-40B4-BE49-F238E27FC236}">
              <a16:creationId xmlns:a16="http://schemas.microsoft.com/office/drawing/2014/main" id="{3829D948-FD43-4A8D-B975-5D4D13297925}"/>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textlink="">
      <xdr:nvSpPr>
        <xdr:cNvPr id="8" name="正方形/長方形 7">
          <a:extLst>
            <a:ext uri="{FF2B5EF4-FFF2-40B4-BE49-F238E27FC236}">
              <a16:creationId xmlns:a16="http://schemas.microsoft.com/office/drawing/2014/main" id="{EC40A663-4003-4D96-8497-E7E496B139D7}"/>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textlink="">
      <xdr:nvSpPr>
        <xdr:cNvPr id="9" name="正方形/長方形 8">
          <a:extLst>
            <a:ext uri="{FF2B5EF4-FFF2-40B4-BE49-F238E27FC236}">
              <a16:creationId xmlns:a16="http://schemas.microsoft.com/office/drawing/2014/main" id="{DF5F6C8C-C73C-47D5-AD62-E6671FB91050}"/>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textlink="">
      <xdr:nvSpPr>
        <xdr:cNvPr id="10" name="正方形/長方形 9">
          <a:extLst>
            <a:ext uri="{FF2B5EF4-FFF2-40B4-BE49-F238E27FC236}">
              <a16:creationId xmlns:a16="http://schemas.microsoft.com/office/drawing/2014/main" id="{30A61312-D32A-4941-8600-953445DB5FAE}"/>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textlink="">
      <xdr:nvSpPr>
        <xdr:cNvPr id="11" name="正方形/長方形 10">
          <a:extLst>
            <a:ext uri="{FF2B5EF4-FFF2-40B4-BE49-F238E27FC236}">
              <a16:creationId xmlns:a16="http://schemas.microsoft.com/office/drawing/2014/main" id="{D3C6CF37-A58F-46DF-80DD-AD689A790A02}"/>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6,085
5,786
30.38
6,795,720
6,689,871
73,356
4,129,361
7,982,455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textlink="">
      <xdr:nvSpPr>
        <xdr:cNvPr id="12" name="正方形/長方形 11">
          <a:extLst>
            <a:ext uri="{FF2B5EF4-FFF2-40B4-BE49-F238E27FC236}">
              <a16:creationId xmlns:a16="http://schemas.microsoft.com/office/drawing/2014/main" id="{3A503D69-010E-45CD-A7B1-40A032592341}"/>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textlink="">
      <xdr:nvSpPr>
        <xdr:cNvPr id="13" name="正方形/長方形 12">
          <a:extLst>
            <a:ext uri="{FF2B5EF4-FFF2-40B4-BE49-F238E27FC236}">
              <a16:creationId xmlns:a16="http://schemas.microsoft.com/office/drawing/2014/main" id="{4893843C-93F8-41EB-B4F6-BB1156BF8CE7}"/>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textlink="">
      <xdr:nvSpPr>
        <xdr:cNvPr id="14" name="正方形/長方形 13">
          <a:extLst>
            <a:ext uri="{FF2B5EF4-FFF2-40B4-BE49-F238E27FC236}">
              <a16:creationId xmlns:a16="http://schemas.microsoft.com/office/drawing/2014/main" id="{CA345D01-1201-46BD-9D7D-DA1324A61954}"/>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14.4
36.5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textlink="">
      <xdr:nvSpPr>
        <xdr:cNvPr id="15" name="正方形/長方形 14">
          <a:extLst>
            <a:ext uri="{FF2B5EF4-FFF2-40B4-BE49-F238E27FC236}">
              <a16:creationId xmlns:a16="http://schemas.microsoft.com/office/drawing/2014/main" id="{6BC72921-15E6-4404-B677-1006840B034E}"/>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textlink="">
      <xdr:nvSpPr>
        <xdr:cNvPr id="16" name="正方形/長方形 15">
          <a:extLst>
            <a:ext uri="{FF2B5EF4-FFF2-40B4-BE49-F238E27FC236}">
              <a16:creationId xmlns:a16="http://schemas.microsoft.com/office/drawing/2014/main" id="{6E9C1942-36A4-4023-A325-34A04B9F8763}"/>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textlink="">
      <xdr:nvSpPr>
        <xdr:cNvPr id="17" name="正方形/長方形 16">
          <a:extLst>
            <a:ext uri="{FF2B5EF4-FFF2-40B4-BE49-F238E27FC236}">
              <a16:creationId xmlns:a16="http://schemas.microsoft.com/office/drawing/2014/main" id="{B2E88A23-7ACD-41EA-B26D-56B6BC39E59A}"/>
            </a:ext>
          </a:extLst>
        </xdr:cNvPr>
        <xdr:cNvSpPr/>
      </xdr:nvSpPr>
      <xdr:spPr>
        <a:xfrm>
          <a:off x="6467475" y="1628775"/>
          <a:ext cx="30861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textlink="">
      <xdr:nvSpPr>
        <xdr:cNvPr id="18" name="角丸四角形 17">
          <a:extLst>
            <a:ext uri="{FF2B5EF4-FFF2-40B4-BE49-F238E27FC236}">
              <a16:creationId xmlns:a16="http://schemas.microsoft.com/office/drawing/2014/main" id="{686513FE-D5F1-46BE-82E7-BC539B272634}"/>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textlink="">
      <xdr:nvSpPr>
        <xdr:cNvPr id="19" name="正方形/長方形 18">
          <a:extLst>
            <a:ext uri="{FF2B5EF4-FFF2-40B4-BE49-F238E27FC236}">
              <a16:creationId xmlns:a16="http://schemas.microsoft.com/office/drawing/2014/main" id="{056FCCD1-CA53-4172-B7F2-08085A351301}"/>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textlink="">
      <xdr:nvSpPr>
        <xdr:cNvPr id="20" name="正方形/長方形 19">
          <a:extLst>
            <a:ext uri="{FF2B5EF4-FFF2-40B4-BE49-F238E27FC236}">
              <a16:creationId xmlns:a16="http://schemas.microsoft.com/office/drawing/2014/main" id="{133805A7-6C03-4778-9052-6B218657FAF6}"/>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textlink="">
      <xdr:nvSpPr>
        <xdr:cNvPr id="21" name="正方形/長方形 20">
          <a:extLst>
            <a:ext uri="{FF2B5EF4-FFF2-40B4-BE49-F238E27FC236}">
              <a16:creationId xmlns:a16="http://schemas.microsoft.com/office/drawing/2014/main" id="{D507E0AF-3A71-44DF-BADE-4A2553487F58}"/>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98ADBC19-8074-4717-A3FD-6C829AE532E4}"/>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textlink="">
      <xdr:nvSpPr>
        <xdr:cNvPr id="23" name="楕円 22">
          <a:extLst>
            <a:ext uri="{FF2B5EF4-FFF2-40B4-BE49-F238E27FC236}">
              <a16:creationId xmlns:a16="http://schemas.microsoft.com/office/drawing/2014/main" id="{736C2724-63A9-48AA-946F-B14AF0A23428}"/>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textlink="">
      <xdr:nvSpPr>
        <xdr:cNvPr id="24" name="フローチャート: 判断 23">
          <a:extLst>
            <a:ext uri="{FF2B5EF4-FFF2-40B4-BE49-F238E27FC236}">
              <a16:creationId xmlns:a16="http://schemas.microsoft.com/office/drawing/2014/main" id="{CE8C96A4-89B0-4E59-8F21-33FC3F13BE43}"/>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C55C8C9-0400-44BF-B150-079E557690E6}"/>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FDF4D761-C32F-426B-B14C-B648520C817C}"/>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FBAC7C0C-E70D-4C24-99A5-F06DDE16BE33}"/>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1CF23D29-D76C-4307-B825-AFB6ABD3CEF6}"/>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textlink="">
      <xdr:nvSpPr>
        <xdr:cNvPr id="29" name="テキスト ボックス 28">
          <a:extLst>
            <a:ext uri="{FF2B5EF4-FFF2-40B4-BE49-F238E27FC236}">
              <a16:creationId xmlns:a16="http://schemas.microsoft.com/office/drawing/2014/main" id="{56B4660E-CC88-49AD-925E-EFAD3246F075}"/>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textlink="">
      <xdr:nvSpPr>
        <xdr:cNvPr id="30" name="テキスト ボックス 29">
          <a:extLst>
            <a:ext uri="{FF2B5EF4-FFF2-40B4-BE49-F238E27FC236}">
              <a16:creationId xmlns:a16="http://schemas.microsoft.com/office/drawing/2014/main" id="{D042447A-83A2-4B20-8D6A-44CCA5EA00AC}"/>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textlink="">
      <xdr:nvSpPr>
        <xdr:cNvPr id="31" name="テキスト ボックス 30">
          <a:extLst>
            <a:ext uri="{FF2B5EF4-FFF2-40B4-BE49-F238E27FC236}">
              <a16:creationId xmlns:a16="http://schemas.microsoft.com/office/drawing/2014/main" id="{A4E64F7E-D8E3-4D2A-A740-60C04990992C}"/>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textlink="">
      <xdr:nvSpPr>
        <xdr:cNvPr id="32" name="テキスト ボックス 31">
          <a:extLst>
            <a:ext uri="{FF2B5EF4-FFF2-40B4-BE49-F238E27FC236}">
              <a16:creationId xmlns:a16="http://schemas.microsoft.com/office/drawing/2014/main" id="{7D63AC42-5C9A-47FA-8B8F-AE550CC12AC3}"/>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textlink="">
      <xdr:nvSpPr>
        <xdr:cNvPr id="33" name="正方形/長方形 32">
          <a:extLst>
            <a:ext uri="{FF2B5EF4-FFF2-40B4-BE49-F238E27FC236}">
              <a16:creationId xmlns:a16="http://schemas.microsoft.com/office/drawing/2014/main" id="{7B2A1EAB-F497-4C7F-90FC-6C6BB255A9E2}"/>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textlink="">
      <xdr:nvSpPr>
        <xdr:cNvPr id="34" name="正方形/長方形 33">
          <a:extLst>
            <a:ext uri="{FF2B5EF4-FFF2-40B4-BE49-F238E27FC236}">
              <a16:creationId xmlns:a16="http://schemas.microsoft.com/office/drawing/2014/main" id="{6A2C8C13-746C-451E-A94D-B30AC4B46E9E}"/>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textlink="">
      <xdr:nvSpPr>
        <xdr:cNvPr id="35" name="正方形/長方形 34">
          <a:extLst>
            <a:ext uri="{FF2B5EF4-FFF2-40B4-BE49-F238E27FC236}">
              <a16:creationId xmlns:a16="http://schemas.microsoft.com/office/drawing/2014/main" id="{3BE00D1F-2C77-491A-9C06-811942A48F3D}"/>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textlink="">
      <xdr:nvSpPr>
        <xdr:cNvPr id="36" name="正方形/長方形 35">
          <a:extLst>
            <a:ext uri="{FF2B5EF4-FFF2-40B4-BE49-F238E27FC236}">
              <a16:creationId xmlns:a16="http://schemas.microsoft.com/office/drawing/2014/main" id="{4C4A2748-D2D1-4B7A-B11A-C0427239C8E6}"/>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textlink="">
      <xdr:nvSpPr>
        <xdr:cNvPr id="37" name="正方形/長方形 36">
          <a:extLst>
            <a:ext uri="{FF2B5EF4-FFF2-40B4-BE49-F238E27FC236}">
              <a16:creationId xmlns:a16="http://schemas.microsoft.com/office/drawing/2014/main" id="{B3573D2D-1B0B-4499-9E2D-4CDF3DFCBB1C}"/>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textlink="">
      <xdr:nvSpPr>
        <xdr:cNvPr id="38" name="正方形/長方形 37">
          <a:extLst>
            <a:ext uri="{FF2B5EF4-FFF2-40B4-BE49-F238E27FC236}">
              <a16:creationId xmlns:a16="http://schemas.microsoft.com/office/drawing/2014/main" id="{0C1A1413-5DE6-4C47-A636-63DBA980A710}"/>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29</xdr:row>
      <xdr:rowOff>82550</xdr:rowOff>
    </xdr:from>
    <xdr:to>
      <xdr:col>24</xdr:col>
      <xdr:colOff>0</xdr:colOff>
      <xdr:row>30</xdr:row>
      <xdr:rowOff>165100</xdr:rowOff>
    </xdr:to>
    <xdr:sp textlink="">
      <xdr:nvSpPr>
        <xdr:cNvPr id="39" name="正方形/長方形 38">
          <a:extLst>
            <a:ext uri="{FF2B5EF4-FFF2-40B4-BE49-F238E27FC236}">
              <a16:creationId xmlns:a16="http://schemas.microsoft.com/office/drawing/2014/main" id="{A385A2D2-D822-4C27-93FF-11DD2C85AF46}"/>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textlink="">
      <xdr:nvSpPr>
        <xdr:cNvPr id="40" name="正方形/長方形 39">
          <a:extLst>
            <a:ext uri="{FF2B5EF4-FFF2-40B4-BE49-F238E27FC236}">
              <a16:creationId xmlns:a16="http://schemas.microsoft.com/office/drawing/2014/main" id="{6E41B5B4-7F43-45A7-96FC-663BF7F31B77}"/>
            </a:ext>
          </a:extLst>
        </xdr:cNvPr>
        <xdr:cNvSpPr/>
      </xdr:nvSpPr>
      <xdr:spPr>
        <a:xfrm>
          <a:off x="685800" y="5048250"/>
          <a:ext cx="426720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textlink="">
      <xdr:nvSpPr>
        <xdr:cNvPr id="41" name="正方形/長方形 40">
          <a:extLst>
            <a:ext uri="{FF2B5EF4-FFF2-40B4-BE49-F238E27FC236}">
              <a16:creationId xmlns:a16="http://schemas.microsoft.com/office/drawing/2014/main" id="{F4FD7FCD-28FF-441F-B2C4-6E55348AFEC9}"/>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textlink="">
      <xdr:nvSpPr>
        <xdr:cNvPr id="42" name="正方形/長方形 41">
          <a:extLst>
            <a:ext uri="{FF2B5EF4-FFF2-40B4-BE49-F238E27FC236}">
              <a16:creationId xmlns:a16="http://schemas.microsoft.com/office/drawing/2014/main" id="{DFA97E2A-F186-4315-8C8D-F558DF0D5023}"/>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textlink="">
      <xdr:nvSpPr>
        <xdr:cNvPr id="43" name="正方形/長方形 42">
          <a:extLst>
            <a:ext uri="{FF2B5EF4-FFF2-40B4-BE49-F238E27FC236}">
              <a16:creationId xmlns:a16="http://schemas.microsoft.com/office/drawing/2014/main" id="{09060C4B-FF4A-4EFC-B68F-F75393304499}"/>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textlink="">
      <xdr:nvSpPr>
        <xdr:cNvPr id="44" name="正方形/長方形 43">
          <a:extLst>
            <a:ext uri="{FF2B5EF4-FFF2-40B4-BE49-F238E27FC236}">
              <a16:creationId xmlns:a16="http://schemas.microsoft.com/office/drawing/2014/main" id="{1C7475C4-5888-486D-BE00-C6ABF3AD6783}"/>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textlink="">
      <xdr:nvSpPr>
        <xdr:cNvPr id="45" name="正方形/長方形 44">
          <a:extLst>
            <a:ext uri="{FF2B5EF4-FFF2-40B4-BE49-F238E27FC236}">
              <a16:creationId xmlns:a16="http://schemas.microsoft.com/office/drawing/2014/main" id="{6F084673-7750-4476-9381-462C1F1E701B}"/>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textlink="">
      <xdr:nvSpPr>
        <xdr:cNvPr id="46" name="正方形/長方形 45">
          <a:extLst>
            <a:ext uri="{FF2B5EF4-FFF2-40B4-BE49-F238E27FC236}">
              <a16:creationId xmlns:a16="http://schemas.microsoft.com/office/drawing/2014/main" id="{34A7BE74-5D99-42EE-880A-ED86410370BA}"/>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29</xdr:row>
      <xdr:rowOff>82550</xdr:rowOff>
    </xdr:from>
    <xdr:to>
      <xdr:col>54</xdr:col>
      <xdr:colOff>127000</xdr:colOff>
      <xdr:row>30</xdr:row>
      <xdr:rowOff>165100</xdr:rowOff>
    </xdr:to>
    <xdr:sp textlink="">
      <xdr:nvSpPr>
        <xdr:cNvPr id="47" name="正方形/長方形 46">
          <a:extLst>
            <a:ext uri="{FF2B5EF4-FFF2-40B4-BE49-F238E27FC236}">
              <a16:creationId xmlns:a16="http://schemas.microsoft.com/office/drawing/2014/main" id="{83C9D7CC-15A3-454D-87F2-93C073C75D13}"/>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textlink="">
      <xdr:nvSpPr>
        <xdr:cNvPr id="48" name="正方形/長方形 47">
          <a:extLst>
            <a:ext uri="{FF2B5EF4-FFF2-40B4-BE49-F238E27FC236}">
              <a16:creationId xmlns:a16="http://schemas.microsoft.com/office/drawing/2014/main" id="{ACCE5D80-85A8-477C-8D6B-6618DA7F9761}"/>
            </a:ext>
          </a:extLst>
        </xdr:cNvPr>
        <xdr:cNvSpPr/>
      </xdr:nvSpPr>
      <xdr:spPr>
        <a:xfrm>
          <a:off x="5953125" y="5048250"/>
          <a:ext cx="424815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textlink="">
      <xdr:nvSpPr>
        <xdr:cNvPr id="49" name="正方形/長方形 48">
          <a:extLst>
            <a:ext uri="{FF2B5EF4-FFF2-40B4-BE49-F238E27FC236}">
              <a16:creationId xmlns:a16="http://schemas.microsoft.com/office/drawing/2014/main" id="{B8951F75-D781-406E-B0B2-83290C4ABC58}"/>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textlink="">
      <xdr:nvSpPr>
        <xdr:cNvPr id="50" name="正方形/長方形 49">
          <a:extLst>
            <a:ext uri="{FF2B5EF4-FFF2-40B4-BE49-F238E27FC236}">
              <a16:creationId xmlns:a16="http://schemas.microsoft.com/office/drawing/2014/main" id="{2C3602F9-581B-4697-8F62-22E87A2B2A53}"/>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textlink="">
      <xdr:nvSpPr>
        <xdr:cNvPr id="51" name="正方形/長方形 50">
          <a:extLst>
            <a:ext uri="{FF2B5EF4-FFF2-40B4-BE49-F238E27FC236}">
              <a16:creationId xmlns:a16="http://schemas.microsoft.com/office/drawing/2014/main" id="{70BBFD66-3FA8-419D-BE28-FF45C9FEB145}"/>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textlink="">
      <xdr:nvSpPr>
        <xdr:cNvPr id="52" name="正方形/長方形 51">
          <a:extLst>
            <a:ext uri="{FF2B5EF4-FFF2-40B4-BE49-F238E27FC236}">
              <a16:creationId xmlns:a16="http://schemas.microsoft.com/office/drawing/2014/main" id="{8682A344-5AD4-4AD5-B758-4A9426DFF867}"/>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textlink="">
      <xdr:nvSpPr>
        <xdr:cNvPr id="53" name="正方形/長方形 52">
          <a:extLst>
            <a:ext uri="{FF2B5EF4-FFF2-40B4-BE49-F238E27FC236}">
              <a16:creationId xmlns:a16="http://schemas.microsoft.com/office/drawing/2014/main" id="{48AE3FAF-AF66-490C-9DF4-71D21D5597D1}"/>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textlink="">
      <xdr:nvSpPr>
        <xdr:cNvPr id="54" name="正方形/長方形 53">
          <a:extLst>
            <a:ext uri="{FF2B5EF4-FFF2-40B4-BE49-F238E27FC236}">
              <a16:creationId xmlns:a16="http://schemas.microsoft.com/office/drawing/2014/main" id="{1E8D1458-11F7-48C1-8C71-2AE3B30AF0C6}"/>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51</xdr:row>
      <xdr:rowOff>120650</xdr:rowOff>
    </xdr:from>
    <xdr:to>
      <xdr:col>24</xdr:col>
      <xdr:colOff>0</xdr:colOff>
      <xdr:row>53</xdr:row>
      <xdr:rowOff>31750</xdr:rowOff>
    </xdr:to>
    <xdr:sp textlink="">
      <xdr:nvSpPr>
        <xdr:cNvPr id="55" name="正方形/長方形 54">
          <a:extLst>
            <a:ext uri="{FF2B5EF4-FFF2-40B4-BE49-F238E27FC236}">
              <a16:creationId xmlns:a16="http://schemas.microsoft.com/office/drawing/2014/main" id="{90D27A5F-1BB2-4A1C-9C74-1A76FD9629D4}"/>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textlink="">
      <xdr:nvSpPr>
        <xdr:cNvPr id="56" name="正方形/長方形 55">
          <a:extLst>
            <a:ext uri="{FF2B5EF4-FFF2-40B4-BE49-F238E27FC236}">
              <a16:creationId xmlns:a16="http://schemas.microsoft.com/office/drawing/2014/main" id="{2D1D79B6-0E06-4E15-BC68-CC7C45E6CA30}"/>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textlink="">
      <xdr:nvSpPr>
        <xdr:cNvPr id="57" name="テキスト ボックス 56">
          <a:extLst>
            <a:ext uri="{FF2B5EF4-FFF2-40B4-BE49-F238E27FC236}">
              <a16:creationId xmlns:a16="http://schemas.microsoft.com/office/drawing/2014/main" id="{5575C764-2E33-495C-AECC-AFDAFB8B5DC6}"/>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E3DEB71C-78AE-426D-B73C-8F7D9772B3FE}"/>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textlink="">
      <xdr:nvSpPr>
        <xdr:cNvPr id="59" name="テキスト ボックス 58">
          <a:extLst>
            <a:ext uri="{FF2B5EF4-FFF2-40B4-BE49-F238E27FC236}">
              <a16:creationId xmlns:a16="http://schemas.microsoft.com/office/drawing/2014/main" id="{CBF364C1-88BE-4E4C-B156-85DC06827CF5}"/>
            </a:ext>
          </a:extLst>
        </xdr:cNvPr>
        <xdr:cNvSpPr txBox="1"/>
      </xdr:nvSpPr>
      <xdr:spPr>
        <a:xfrm>
          <a:off x="2789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60" name="直線コネクタ 59">
          <a:extLst>
            <a:ext uri="{FF2B5EF4-FFF2-40B4-BE49-F238E27FC236}">
              <a16:creationId xmlns:a16="http://schemas.microsoft.com/office/drawing/2014/main" id="{78055C5F-D38E-4EC5-9FF9-7A7375C92BF1}"/>
            </a:ext>
          </a:extLst>
        </xdr:cNvPr>
        <xdr:cNvCxnSpPr/>
      </xdr:nvCxnSpPr>
      <xdr:spPr>
        <a:xfrm>
          <a:off x="685800" y="10448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textlink="">
      <xdr:nvSpPr>
        <xdr:cNvPr id="61" name="テキスト ボックス 60">
          <a:extLst>
            <a:ext uri="{FF2B5EF4-FFF2-40B4-BE49-F238E27FC236}">
              <a16:creationId xmlns:a16="http://schemas.microsoft.com/office/drawing/2014/main" id="{7E37C4A2-5486-47B1-BFC6-E677EF9F78B0}"/>
            </a:ext>
          </a:extLst>
        </xdr:cNvPr>
        <xdr:cNvSpPr txBox="1"/>
      </xdr:nvSpPr>
      <xdr:spPr>
        <a:xfrm>
          <a:off x="2789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62" name="直線コネクタ 61">
          <a:extLst>
            <a:ext uri="{FF2B5EF4-FFF2-40B4-BE49-F238E27FC236}">
              <a16:creationId xmlns:a16="http://schemas.microsoft.com/office/drawing/2014/main" id="{E3CDF3E1-3643-47F1-9010-32C0A3269F05}"/>
            </a:ext>
          </a:extLst>
        </xdr:cNvPr>
        <xdr:cNvCxnSpPr/>
      </xdr:nvCxnSpPr>
      <xdr:spPr>
        <a:xfrm>
          <a:off x="685800" y="100869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textlink="">
      <xdr:nvSpPr>
        <xdr:cNvPr id="63" name="テキスト ボックス 62">
          <a:extLst>
            <a:ext uri="{FF2B5EF4-FFF2-40B4-BE49-F238E27FC236}">
              <a16:creationId xmlns:a16="http://schemas.microsoft.com/office/drawing/2014/main" id="{3711E92A-4B45-470A-A2BE-FF9FD68A6A18}"/>
            </a:ext>
          </a:extLst>
        </xdr:cNvPr>
        <xdr:cNvSpPr txBox="1"/>
      </xdr:nvSpPr>
      <xdr:spPr>
        <a:xfrm>
          <a:off x="339891" y="99511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64" name="直線コネクタ 63">
          <a:extLst>
            <a:ext uri="{FF2B5EF4-FFF2-40B4-BE49-F238E27FC236}">
              <a16:creationId xmlns:a16="http://schemas.microsoft.com/office/drawing/2014/main" id="{659A7EB9-F82F-4488-9296-66796094A2BF}"/>
            </a:ext>
          </a:extLst>
        </xdr:cNvPr>
        <xdr:cNvCxnSpPr/>
      </xdr:nvCxnSpPr>
      <xdr:spPr>
        <a:xfrm>
          <a:off x="685800" y="972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textlink="">
      <xdr:nvSpPr>
        <xdr:cNvPr id="65" name="テキスト ボックス 64">
          <a:extLst>
            <a:ext uri="{FF2B5EF4-FFF2-40B4-BE49-F238E27FC236}">
              <a16:creationId xmlns:a16="http://schemas.microsoft.com/office/drawing/2014/main" id="{038F04EC-9511-4A16-84F4-8AFC6C33FC60}"/>
            </a:ext>
          </a:extLst>
        </xdr:cNvPr>
        <xdr:cNvSpPr txBox="1"/>
      </xdr:nvSpPr>
      <xdr:spPr>
        <a:xfrm>
          <a:off x="339891" y="958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66" name="直線コネクタ 65">
          <a:extLst>
            <a:ext uri="{FF2B5EF4-FFF2-40B4-BE49-F238E27FC236}">
              <a16:creationId xmlns:a16="http://schemas.microsoft.com/office/drawing/2014/main" id="{2B127186-4EB1-49C8-95A7-131AFDA2F7D9}"/>
            </a:ext>
          </a:extLst>
        </xdr:cNvPr>
        <xdr:cNvCxnSpPr/>
      </xdr:nvCxnSpPr>
      <xdr:spPr>
        <a:xfrm>
          <a:off x="685800" y="9372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textlink="">
      <xdr:nvSpPr>
        <xdr:cNvPr id="67" name="テキスト ボックス 66">
          <a:extLst>
            <a:ext uri="{FF2B5EF4-FFF2-40B4-BE49-F238E27FC236}">
              <a16:creationId xmlns:a16="http://schemas.microsoft.com/office/drawing/2014/main" id="{C77EFC8C-E14C-4BE7-B4AB-838A94D4DA65}"/>
            </a:ext>
          </a:extLst>
        </xdr:cNvPr>
        <xdr:cNvSpPr txBox="1"/>
      </xdr:nvSpPr>
      <xdr:spPr>
        <a:xfrm>
          <a:off x="339891" y="9236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68" name="直線コネクタ 67">
          <a:extLst>
            <a:ext uri="{FF2B5EF4-FFF2-40B4-BE49-F238E27FC236}">
              <a16:creationId xmlns:a16="http://schemas.microsoft.com/office/drawing/2014/main" id="{08D43042-55A5-4351-9D06-CB1579F5F685}"/>
            </a:ext>
          </a:extLst>
        </xdr:cNvPr>
        <xdr:cNvCxnSpPr/>
      </xdr:nvCxnSpPr>
      <xdr:spPr>
        <a:xfrm>
          <a:off x="685800" y="901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124477</xdr:rowOff>
    </xdr:from>
    <xdr:ext cx="338939" cy="259045"/>
    <xdr:sp textlink="">
      <xdr:nvSpPr>
        <xdr:cNvPr id="69" name="テキスト ボックス 68">
          <a:extLst>
            <a:ext uri="{FF2B5EF4-FFF2-40B4-BE49-F238E27FC236}">
              <a16:creationId xmlns:a16="http://schemas.microsoft.com/office/drawing/2014/main" id="{B626348F-7AC1-4B21-8236-9BC97D3BA46F}"/>
            </a:ext>
          </a:extLst>
        </xdr:cNvPr>
        <xdr:cNvSpPr txBox="1"/>
      </xdr:nvSpPr>
      <xdr:spPr>
        <a:xfrm>
          <a:off x="388136" y="8874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0" name="直線コネクタ 69">
          <a:extLst>
            <a:ext uri="{FF2B5EF4-FFF2-40B4-BE49-F238E27FC236}">
              <a16:creationId xmlns:a16="http://schemas.microsoft.com/office/drawing/2014/main" id="{1F2949BA-5C7C-4CEF-A66B-980DA9E28384}"/>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textlink="">
      <xdr:nvSpPr>
        <xdr:cNvPr id="71" name="【体育館・プール】&#10;有形固定資産減価償却率グラフ枠">
          <a:extLst>
            <a:ext uri="{FF2B5EF4-FFF2-40B4-BE49-F238E27FC236}">
              <a16:creationId xmlns:a16="http://schemas.microsoft.com/office/drawing/2014/main" id="{8B724254-548C-4648-83C9-D26FEF50ADD6}"/>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95250</xdr:rowOff>
    </xdr:from>
    <xdr:to>
      <xdr:col>24</xdr:col>
      <xdr:colOff>62865</xdr:colOff>
      <xdr:row>62</xdr:row>
      <xdr:rowOff>165100</xdr:rowOff>
    </xdr:to>
    <xdr:cxnSp macro="">
      <xdr:nvCxnSpPr>
        <xdr:cNvPr id="72" name="直線コネクタ 71">
          <a:extLst>
            <a:ext uri="{FF2B5EF4-FFF2-40B4-BE49-F238E27FC236}">
              <a16:creationId xmlns:a16="http://schemas.microsoft.com/office/drawing/2014/main" id="{1ABFA866-13F8-4852-8844-FD61564C2377}"/>
            </a:ext>
          </a:extLst>
        </xdr:cNvPr>
        <xdr:cNvCxnSpPr/>
      </xdr:nvCxnSpPr>
      <xdr:spPr>
        <a:xfrm flipV="1">
          <a:off x="4180840" y="9010650"/>
          <a:ext cx="0" cy="1200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62</xdr:row>
      <xdr:rowOff>168927</xdr:rowOff>
    </xdr:from>
    <xdr:ext cx="469744" cy="259045"/>
    <xdr:sp textlink="">
      <xdr:nvSpPr>
        <xdr:cNvPr id="73" name="【体育館・プール】&#10;有形固定資産減価償却率最小値テキスト">
          <a:extLst>
            <a:ext uri="{FF2B5EF4-FFF2-40B4-BE49-F238E27FC236}">
              <a16:creationId xmlns:a16="http://schemas.microsoft.com/office/drawing/2014/main" id="{25C2A166-BD98-4687-8C14-B99A2BD0570A}"/>
            </a:ext>
          </a:extLst>
        </xdr:cNvPr>
        <xdr:cNvSpPr txBox="1"/>
      </xdr:nvSpPr>
      <xdr:spPr>
        <a:xfrm>
          <a:off x="4219575" y="10208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62</xdr:row>
      <xdr:rowOff>165100</xdr:rowOff>
    </xdr:from>
    <xdr:to>
      <xdr:col>24</xdr:col>
      <xdr:colOff>152400</xdr:colOff>
      <xdr:row>62</xdr:row>
      <xdr:rowOff>165100</xdr:rowOff>
    </xdr:to>
    <xdr:cxnSp macro="">
      <xdr:nvCxnSpPr>
        <xdr:cNvPr id="74" name="直線コネクタ 73">
          <a:extLst>
            <a:ext uri="{FF2B5EF4-FFF2-40B4-BE49-F238E27FC236}">
              <a16:creationId xmlns:a16="http://schemas.microsoft.com/office/drawing/2014/main" id="{E0EDC638-945B-4E12-9769-318648607DF6}"/>
            </a:ext>
          </a:extLst>
        </xdr:cNvPr>
        <xdr:cNvCxnSpPr/>
      </xdr:nvCxnSpPr>
      <xdr:spPr>
        <a:xfrm>
          <a:off x="4105275" y="1021080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41927</xdr:rowOff>
    </xdr:from>
    <xdr:ext cx="340478" cy="259045"/>
    <xdr:sp textlink="">
      <xdr:nvSpPr>
        <xdr:cNvPr id="75" name="【体育館・プール】&#10;有形固定資産減価償却率最大値テキスト">
          <a:extLst>
            <a:ext uri="{FF2B5EF4-FFF2-40B4-BE49-F238E27FC236}">
              <a16:creationId xmlns:a16="http://schemas.microsoft.com/office/drawing/2014/main" id="{AE689747-D7E6-4863-BF92-27CB15F1C30D}"/>
            </a:ext>
          </a:extLst>
        </xdr:cNvPr>
        <xdr:cNvSpPr txBox="1"/>
      </xdr:nvSpPr>
      <xdr:spPr>
        <a:xfrm>
          <a:off x="4219575" y="879857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95250</xdr:rowOff>
    </xdr:from>
    <xdr:to>
      <xdr:col>24</xdr:col>
      <xdr:colOff>152400</xdr:colOff>
      <xdr:row>55</xdr:row>
      <xdr:rowOff>95250</xdr:rowOff>
    </xdr:to>
    <xdr:cxnSp macro="">
      <xdr:nvCxnSpPr>
        <xdr:cNvPr id="76" name="直線コネクタ 75">
          <a:extLst>
            <a:ext uri="{FF2B5EF4-FFF2-40B4-BE49-F238E27FC236}">
              <a16:creationId xmlns:a16="http://schemas.microsoft.com/office/drawing/2014/main" id="{494510B4-9F05-431F-BE5A-93992E7D1933}"/>
            </a:ext>
          </a:extLst>
        </xdr:cNvPr>
        <xdr:cNvCxnSpPr/>
      </xdr:nvCxnSpPr>
      <xdr:spPr>
        <a:xfrm>
          <a:off x="4105275" y="90106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91457</xdr:rowOff>
    </xdr:from>
    <xdr:ext cx="405111" cy="259045"/>
    <xdr:sp textlink="">
      <xdr:nvSpPr>
        <xdr:cNvPr id="77" name="【体育館・プール】&#10;有形固定資産減価償却率平均値テキスト">
          <a:extLst>
            <a:ext uri="{FF2B5EF4-FFF2-40B4-BE49-F238E27FC236}">
              <a16:creationId xmlns:a16="http://schemas.microsoft.com/office/drawing/2014/main" id="{6A5CDA92-5F72-450A-A75F-61114E2984D6}"/>
            </a:ext>
          </a:extLst>
        </xdr:cNvPr>
        <xdr:cNvSpPr txBox="1"/>
      </xdr:nvSpPr>
      <xdr:spPr>
        <a:xfrm>
          <a:off x="4219575" y="96513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68580</xdr:rowOff>
    </xdr:from>
    <xdr:to>
      <xdr:col>24</xdr:col>
      <xdr:colOff>114300</xdr:colOff>
      <xdr:row>60</xdr:row>
      <xdr:rowOff>170180</xdr:rowOff>
    </xdr:to>
    <xdr:sp textlink="">
      <xdr:nvSpPr>
        <xdr:cNvPr id="78" name="フローチャート: 判断 77">
          <a:extLst>
            <a:ext uri="{FF2B5EF4-FFF2-40B4-BE49-F238E27FC236}">
              <a16:creationId xmlns:a16="http://schemas.microsoft.com/office/drawing/2014/main" id="{84CE8CBF-0AE4-4B99-8610-CF08FFF07EAD}"/>
            </a:ext>
          </a:extLst>
        </xdr:cNvPr>
        <xdr:cNvSpPr/>
      </xdr:nvSpPr>
      <xdr:spPr>
        <a:xfrm>
          <a:off x="4124325" y="979043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99060</xdr:rowOff>
    </xdr:from>
    <xdr:to>
      <xdr:col>20</xdr:col>
      <xdr:colOff>38100</xdr:colOff>
      <xdr:row>61</xdr:row>
      <xdr:rowOff>29210</xdr:rowOff>
    </xdr:to>
    <xdr:sp textlink="">
      <xdr:nvSpPr>
        <xdr:cNvPr id="79" name="フローチャート: 判断 78">
          <a:extLst>
            <a:ext uri="{FF2B5EF4-FFF2-40B4-BE49-F238E27FC236}">
              <a16:creationId xmlns:a16="http://schemas.microsoft.com/office/drawing/2014/main" id="{8BC27CDC-2F07-4772-87FB-DEC0543BA0C0}"/>
            </a:ext>
          </a:extLst>
        </xdr:cNvPr>
        <xdr:cNvSpPr/>
      </xdr:nvSpPr>
      <xdr:spPr>
        <a:xfrm>
          <a:off x="3381375" y="9827260"/>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104140</xdr:rowOff>
    </xdr:from>
    <xdr:to>
      <xdr:col>15</xdr:col>
      <xdr:colOff>101600</xdr:colOff>
      <xdr:row>61</xdr:row>
      <xdr:rowOff>34290</xdr:rowOff>
    </xdr:to>
    <xdr:sp textlink="">
      <xdr:nvSpPr>
        <xdr:cNvPr id="80" name="フローチャート: 判断 79">
          <a:extLst>
            <a:ext uri="{FF2B5EF4-FFF2-40B4-BE49-F238E27FC236}">
              <a16:creationId xmlns:a16="http://schemas.microsoft.com/office/drawing/2014/main" id="{46F26FBC-5CC8-492D-A10A-4B61749B78D8}"/>
            </a:ext>
          </a:extLst>
        </xdr:cNvPr>
        <xdr:cNvSpPr/>
      </xdr:nvSpPr>
      <xdr:spPr>
        <a:xfrm>
          <a:off x="2571750" y="9832340"/>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80010</xdr:rowOff>
    </xdr:from>
    <xdr:to>
      <xdr:col>10</xdr:col>
      <xdr:colOff>165100</xdr:colOff>
      <xdr:row>61</xdr:row>
      <xdr:rowOff>10160</xdr:rowOff>
    </xdr:to>
    <xdr:sp textlink="">
      <xdr:nvSpPr>
        <xdr:cNvPr id="81" name="フローチャート: 判断 80">
          <a:extLst>
            <a:ext uri="{FF2B5EF4-FFF2-40B4-BE49-F238E27FC236}">
              <a16:creationId xmlns:a16="http://schemas.microsoft.com/office/drawing/2014/main" id="{EA745EFF-AD4F-4A25-BAD4-1F5650C78488}"/>
            </a:ext>
          </a:extLst>
        </xdr:cNvPr>
        <xdr:cNvSpPr/>
      </xdr:nvSpPr>
      <xdr:spPr>
        <a:xfrm>
          <a:off x="1781175" y="9808210"/>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113030</xdr:rowOff>
    </xdr:from>
    <xdr:to>
      <xdr:col>6</xdr:col>
      <xdr:colOff>38100</xdr:colOff>
      <xdr:row>61</xdr:row>
      <xdr:rowOff>43180</xdr:rowOff>
    </xdr:to>
    <xdr:sp textlink="">
      <xdr:nvSpPr>
        <xdr:cNvPr id="82" name="フローチャート: 判断 81">
          <a:extLst>
            <a:ext uri="{FF2B5EF4-FFF2-40B4-BE49-F238E27FC236}">
              <a16:creationId xmlns:a16="http://schemas.microsoft.com/office/drawing/2014/main" id="{F65C7BE2-592C-4FFE-A1A2-64723A4FE788}"/>
            </a:ext>
          </a:extLst>
        </xdr:cNvPr>
        <xdr:cNvSpPr/>
      </xdr:nvSpPr>
      <xdr:spPr>
        <a:xfrm>
          <a:off x="981075" y="983805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textlink="">
      <xdr:nvSpPr>
        <xdr:cNvPr id="83" name="テキスト ボックス 82">
          <a:extLst>
            <a:ext uri="{FF2B5EF4-FFF2-40B4-BE49-F238E27FC236}">
              <a16:creationId xmlns:a16="http://schemas.microsoft.com/office/drawing/2014/main" id="{28117B3E-0511-4CF3-A27B-4FA36247294A}"/>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textlink="">
      <xdr:nvSpPr>
        <xdr:cNvPr id="84" name="テキスト ボックス 83">
          <a:extLst>
            <a:ext uri="{FF2B5EF4-FFF2-40B4-BE49-F238E27FC236}">
              <a16:creationId xmlns:a16="http://schemas.microsoft.com/office/drawing/2014/main" id="{B98F9D8B-D269-4A98-A391-5BB468C63D77}"/>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textlink="">
      <xdr:nvSpPr>
        <xdr:cNvPr id="85" name="テキスト ボックス 84">
          <a:extLst>
            <a:ext uri="{FF2B5EF4-FFF2-40B4-BE49-F238E27FC236}">
              <a16:creationId xmlns:a16="http://schemas.microsoft.com/office/drawing/2014/main" id="{E3A25103-0EFC-4612-9196-9A56AE044753}"/>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textlink="">
      <xdr:nvSpPr>
        <xdr:cNvPr id="86" name="テキスト ボックス 85">
          <a:extLst>
            <a:ext uri="{FF2B5EF4-FFF2-40B4-BE49-F238E27FC236}">
              <a16:creationId xmlns:a16="http://schemas.microsoft.com/office/drawing/2014/main" id="{98EC02A4-02A0-49C3-818B-3FD5701EA31F}"/>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textlink="">
      <xdr:nvSpPr>
        <xdr:cNvPr id="87" name="テキスト ボックス 86">
          <a:extLst>
            <a:ext uri="{FF2B5EF4-FFF2-40B4-BE49-F238E27FC236}">
              <a16:creationId xmlns:a16="http://schemas.microsoft.com/office/drawing/2014/main" id="{7B7348E7-6B73-4A90-A4A4-565B9F6FC0E1}"/>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163830</xdr:rowOff>
    </xdr:from>
    <xdr:to>
      <xdr:col>24</xdr:col>
      <xdr:colOff>114300</xdr:colOff>
      <xdr:row>61</xdr:row>
      <xdr:rowOff>93980</xdr:rowOff>
    </xdr:to>
    <xdr:sp textlink="">
      <xdr:nvSpPr>
        <xdr:cNvPr id="88" name="楕円 87">
          <a:extLst>
            <a:ext uri="{FF2B5EF4-FFF2-40B4-BE49-F238E27FC236}">
              <a16:creationId xmlns:a16="http://schemas.microsoft.com/office/drawing/2014/main" id="{F59A75CA-3D3F-4D9E-912E-E869D0AF158D}"/>
            </a:ext>
          </a:extLst>
        </xdr:cNvPr>
        <xdr:cNvSpPr/>
      </xdr:nvSpPr>
      <xdr:spPr>
        <a:xfrm>
          <a:off x="4124325" y="988568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142257</xdr:rowOff>
    </xdr:from>
    <xdr:ext cx="405111" cy="259045"/>
    <xdr:sp textlink="">
      <xdr:nvSpPr>
        <xdr:cNvPr id="89" name="【体育館・プール】&#10;有形固定資産減価償却率該当値テキスト">
          <a:extLst>
            <a:ext uri="{FF2B5EF4-FFF2-40B4-BE49-F238E27FC236}">
              <a16:creationId xmlns:a16="http://schemas.microsoft.com/office/drawing/2014/main" id="{2BC90610-0555-4D60-957A-2C41486E0FF2}"/>
            </a:ext>
          </a:extLst>
        </xdr:cNvPr>
        <xdr:cNvSpPr txBox="1"/>
      </xdr:nvSpPr>
      <xdr:spPr>
        <a:xfrm>
          <a:off x="4219575" y="9870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130810</xdr:rowOff>
    </xdr:from>
    <xdr:to>
      <xdr:col>20</xdr:col>
      <xdr:colOff>38100</xdr:colOff>
      <xdr:row>61</xdr:row>
      <xdr:rowOff>60960</xdr:rowOff>
    </xdr:to>
    <xdr:sp textlink="">
      <xdr:nvSpPr>
        <xdr:cNvPr id="90" name="楕円 89">
          <a:extLst>
            <a:ext uri="{FF2B5EF4-FFF2-40B4-BE49-F238E27FC236}">
              <a16:creationId xmlns:a16="http://schemas.microsoft.com/office/drawing/2014/main" id="{49B4CBB3-CC99-4E4B-9C85-20235F429636}"/>
            </a:ext>
          </a:extLst>
        </xdr:cNvPr>
        <xdr:cNvSpPr/>
      </xdr:nvSpPr>
      <xdr:spPr>
        <a:xfrm>
          <a:off x="3381375" y="985583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10160</xdr:rowOff>
    </xdr:from>
    <xdr:to>
      <xdr:col>24</xdr:col>
      <xdr:colOff>63500</xdr:colOff>
      <xdr:row>61</xdr:row>
      <xdr:rowOff>43180</xdr:rowOff>
    </xdr:to>
    <xdr:cxnSp macro="">
      <xdr:nvCxnSpPr>
        <xdr:cNvPr id="91" name="直線コネクタ 90">
          <a:extLst>
            <a:ext uri="{FF2B5EF4-FFF2-40B4-BE49-F238E27FC236}">
              <a16:creationId xmlns:a16="http://schemas.microsoft.com/office/drawing/2014/main" id="{6D90083C-ED55-42C1-BE92-41DE8D70D451}"/>
            </a:ext>
          </a:extLst>
        </xdr:cNvPr>
        <xdr:cNvCxnSpPr/>
      </xdr:nvCxnSpPr>
      <xdr:spPr>
        <a:xfrm>
          <a:off x="3429000" y="9893935"/>
          <a:ext cx="752475" cy="39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107950</xdr:rowOff>
    </xdr:from>
    <xdr:to>
      <xdr:col>15</xdr:col>
      <xdr:colOff>101600</xdr:colOff>
      <xdr:row>61</xdr:row>
      <xdr:rowOff>38100</xdr:rowOff>
    </xdr:to>
    <xdr:sp textlink="">
      <xdr:nvSpPr>
        <xdr:cNvPr id="92" name="楕円 91">
          <a:extLst>
            <a:ext uri="{FF2B5EF4-FFF2-40B4-BE49-F238E27FC236}">
              <a16:creationId xmlns:a16="http://schemas.microsoft.com/office/drawing/2014/main" id="{4CDC4366-54B1-4B6C-A150-70EC40788CE5}"/>
            </a:ext>
          </a:extLst>
        </xdr:cNvPr>
        <xdr:cNvSpPr/>
      </xdr:nvSpPr>
      <xdr:spPr>
        <a:xfrm>
          <a:off x="2571750" y="982980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158750</xdr:rowOff>
    </xdr:from>
    <xdr:to>
      <xdr:col>19</xdr:col>
      <xdr:colOff>177800</xdr:colOff>
      <xdr:row>61</xdr:row>
      <xdr:rowOff>10160</xdr:rowOff>
    </xdr:to>
    <xdr:cxnSp macro="">
      <xdr:nvCxnSpPr>
        <xdr:cNvPr id="93" name="直線コネクタ 92">
          <a:extLst>
            <a:ext uri="{FF2B5EF4-FFF2-40B4-BE49-F238E27FC236}">
              <a16:creationId xmlns:a16="http://schemas.microsoft.com/office/drawing/2014/main" id="{679DB4B1-457B-4522-81BF-3C54E70326F0}"/>
            </a:ext>
          </a:extLst>
        </xdr:cNvPr>
        <xdr:cNvCxnSpPr/>
      </xdr:nvCxnSpPr>
      <xdr:spPr>
        <a:xfrm>
          <a:off x="2619375" y="9886950"/>
          <a:ext cx="809625" cy="6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71120</xdr:rowOff>
    </xdr:from>
    <xdr:to>
      <xdr:col>10</xdr:col>
      <xdr:colOff>165100</xdr:colOff>
      <xdr:row>61</xdr:row>
      <xdr:rowOff>1270</xdr:rowOff>
    </xdr:to>
    <xdr:sp textlink="">
      <xdr:nvSpPr>
        <xdr:cNvPr id="94" name="楕円 93">
          <a:extLst>
            <a:ext uri="{FF2B5EF4-FFF2-40B4-BE49-F238E27FC236}">
              <a16:creationId xmlns:a16="http://schemas.microsoft.com/office/drawing/2014/main" id="{6108E769-5B34-405F-A9A8-BBA1658644CA}"/>
            </a:ext>
          </a:extLst>
        </xdr:cNvPr>
        <xdr:cNvSpPr/>
      </xdr:nvSpPr>
      <xdr:spPr>
        <a:xfrm>
          <a:off x="1781175" y="979297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121920</xdr:rowOff>
    </xdr:from>
    <xdr:to>
      <xdr:col>15</xdr:col>
      <xdr:colOff>50800</xdr:colOff>
      <xdr:row>60</xdr:row>
      <xdr:rowOff>158750</xdr:rowOff>
    </xdr:to>
    <xdr:cxnSp macro="">
      <xdr:nvCxnSpPr>
        <xdr:cNvPr id="95" name="直線コネクタ 94">
          <a:extLst>
            <a:ext uri="{FF2B5EF4-FFF2-40B4-BE49-F238E27FC236}">
              <a16:creationId xmlns:a16="http://schemas.microsoft.com/office/drawing/2014/main" id="{F9AEAEAB-D183-4270-BFBB-947E42A5D037}"/>
            </a:ext>
          </a:extLst>
        </xdr:cNvPr>
        <xdr:cNvCxnSpPr/>
      </xdr:nvCxnSpPr>
      <xdr:spPr>
        <a:xfrm>
          <a:off x="1828800" y="9850120"/>
          <a:ext cx="790575" cy="36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45720</xdr:rowOff>
    </xdr:from>
    <xdr:to>
      <xdr:col>6</xdr:col>
      <xdr:colOff>38100</xdr:colOff>
      <xdr:row>60</xdr:row>
      <xdr:rowOff>147320</xdr:rowOff>
    </xdr:to>
    <xdr:sp textlink="">
      <xdr:nvSpPr>
        <xdr:cNvPr id="96" name="楕円 95">
          <a:extLst>
            <a:ext uri="{FF2B5EF4-FFF2-40B4-BE49-F238E27FC236}">
              <a16:creationId xmlns:a16="http://schemas.microsoft.com/office/drawing/2014/main" id="{E36168D2-8D9D-4D8A-BFC5-B62FD3CA190E}"/>
            </a:ext>
          </a:extLst>
        </xdr:cNvPr>
        <xdr:cNvSpPr/>
      </xdr:nvSpPr>
      <xdr:spPr>
        <a:xfrm>
          <a:off x="981075" y="977392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96520</xdr:rowOff>
    </xdr:from>
    <xdr:to>
      <xdr:col>10</xdr:col>
      <xdr:colOff>114300</xdr:colOff>
      <xdr:row>60</xdr:row>
      <xdr:rowOff>121920</xdr:rowOff>
    </xdr:to>
    <xdr:cxnSp macro="">
      <xdr:nvCxnSpPr>
        <xdr:cNvPr id="97" name="直線コネクタ 96">
          <a:extLst>
            <a:ext uri="{FF2B5EF4-FFF2-40B4-BE49-F238E27FC236}">
              <a16:creationId xmlns:a16="http://schemas.microsoft.com/office/drawing/2014/main" id="{564B2DC5-D766-4336-8082-00A680BDDFD4}"/>
            </a:ext>
          </a:extLst>
        </xdr:cNvPr>
        <xdr:cNvCxnSpPr/>
      </xdr:nvCxnSpPr>
      <xdr:spPr>
        <a:xfrm>
          <a:off x="1028700" y="9821545"/>
          <a:ext cx="8001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45737</xdr:rowOff>
    </xdr:from>
    <xdr:ext cx="405111" cy="259045"/>
    <xdr:sp textlink="">
      <xdr:nvSpPr>
        <xdr:cNvPr id="98" name="n_1aveValue【体育館・プール】&#10;有形固定資産減価償却率">
          <a:extLst>
            <a:ext uri="{FF2B5EF4-FFF2-40B4-BE49-F238E27FC236}">
              <a16:creationId xmlns:a16="http://schemas.microsoft.com/office/drawing/2014/main" id="{01D19945-B25C-4929-A5BA-F61A0933EA84}"/>
            </a:ext>
          </a:extLst>
        </xdr:cNvPr>
        <xdr:cNvSpPr txBox="1"/>
      </xdr:nvSpPr>
      <xdr:spPr>
        <a:xfrm>
          <a:off x="3239144" y="9612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50817</xdr:rowOff>
    </xdr:from>
    <xdr:ext cx="405111" cy="259045"/>
    <xdr:sp textlink="">
      <xdr:nvSpPr>
        <xdr:cNvPr id="99" name="n_2aveValue【体育館・プール】&#10;有形固定資産減価償却率">
          <a:extLst>
            <a:ext uri="{FF2B5EF4-FFF2-40B4-BE49-F238E27FC236}">
              <a16:creationId xmlns:a16="http://schemas.microsoft.com/office/drawing/2014/main" id="{E15C770D-D2C4-402F-8ABA-5F701BCB3A19}"/>
            </a:ext>
          </a:extLst>
        </xdr:cNvPr>
        <xdr:cNvSpPr txBox="1"/>
      </xdr:nvSpPr>
      <xdr:spPr>
        <a:xfrm>
          <a:off x="2439044" y="9610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1287</xdr:rowOff>
    </xdr:from>
    <xdr:ext cx="405111" cy="259045"/>
    <xdr:sp textlink="">
      <xdr:nvSpPr>
        <xdr:cNvPr id="100" name="n_3aveValue【体育館・プール】&#10;有形固定資産減価償却率">
          <a:extLst>
            <a:ext uri="{FF2B5EF4-FFF2-40B4-BE49-F238E27FC236}">
              <a16:creationId xmlns:a16="http://schemas.microsoft.com/office/drawing/2014/main" id="{659503E7-4281-4D95-B5CB-8AA470A50712}"/>
            </a:ext>
          </a:extLst>
        </xdr:cNvPr>
        <xdr:cNvSpPr txBox="1"/>
      </xdr:nvSpPr>
      <xdr:spPr>
        <a:xfrm>
          <a:off x="1648469" y="9888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34307</xdr:rowOff>
    </xdr:from>
    <xdr:ext cx="405111" cy="259045"/>
    <xdr:sp textlink="">
      <xdr:nvSpPr>
        <xdr:cNvPr id="101" name="n_4aveValue【体育館・プール】&#10;有形固定資産減価償却率">
          <a:extLst>
            <a:ext uri="{FF2B5EF4-FFF2-40B4-BE49-F238E27FC236}">
              <a16:creationId xmlns:a16="http://schemas.microsoft.com/office/drawing/2014/main" id="{1A77DDEC-EBAC-4DAA-8828-224E2BB88C20}"/>
            </a:ext>
          </a:extLst>
        </xdr:cNvPr>
        <xdr:cNvSpPr txBox="1"/>
      </xdr:nvSpPr>
      <xdr:spPr>
        <a:xfrm>
          <a:off x="848369" y="9918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52087</xdr:rowOff>
    </xdr:from>
    <xdr:ext cx="405111" cy="259045"/>
    <xdr:sp textlink="">
      <xdr:nvSpPr>
        <xdr:cNvPr id="102" name="n_1mainValue【体育館・プール】&#10;有形固定資産減価償却率">
          <a:extLst>
            <a:ext uri="{FF2B5EF4-FFF2-40B4-BE49-F238E27FC236}">
              <a16:creationId xmlns:a16="http://schemas.microsoft.com/office/drawing/2014/main" id="{0521FD10-5429-4250-B160-EFBE299E13CA}"/>
            </a:ext>
          </a:extLst>
        </xdr:cNvPr>
        <xdr:cNvSpPr txBox="1"/>
      </xdr:nvSpPr>
      <xdr:spPr>
        <a:xfrm>
          <a:off x="3239144" y="9935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29227</xdr:rowOff>
    </xdr:from>
    <xdr:ext cx="405111" cy="259045"/>
    <xdr:sp textlink="">
      <xdr:nvSpPr>
        <xdr:cNvPr id="103" name="n_2mainValue【体育館・プール】&#10;有形固定資産減価償却率">
          <a:extLst>
            <a:ext uri="{FF2B5EF4-FFF2-40B4-BE49-F238E27FC236}">
              <a16:creationId xmlns:a16="http://schemas.microsoft.com/office/drawing/2014/main" id="{454AF203-C80E-4343-8AF2-BD296DF06634}"/>
            </a:ext>
          </a:extLst>
        </xdr:cNvPr>
        <xdr:cNvSpPr txBox="1"/>
      </xdr:nvSpPr>
      <xdr:spPr>
        <a:xfrm>
          <a:off x="2439044" y="9913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17797</xdr:rowOff>
    </xdr:from>
    <xdr:ext cx="405111" cy="259045"/>
    <xdr:sp textlink="">
      <xdr:nvSpPr>
        <xdr:cNvPr id="104" name="n_3mainValue【体育館・プール】&#10;有形固定資産減価償却率">
          <a:extLst>
            <a:ext uri="{FF2B5EF4-FFF2-40B4-BE49-F238E27FC236}">
              <a16:creationId xmlns:a16="http://schemas.microsoft.com/office/drawing/2014/main" id="{F8F3538B-848C-46F7-8898-CEE3EF499DF6}"/>
            </a:ext>
          </a:extLst>
        </xdr:cNvPr>
        <xdr:cNvSpPr txBox="1"/>
      </xdr:nvSpPr>
      <xdr:spPr>
        <a:xfrm>
          <a:off x="1648469" y="9580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163847</xdr:rowOff>
    </xdr:from>
    <xdr:ext cx="405111" cy="259045"/>
    <xdr:sp textlink="">
      <xdr:nvSpPr>
        <xdr:cNvPr id="105" name="n_4mainValue【体育館・プール】&#10;有形固定資産減価償却率">
          <a:extLst>
            <a:ext uri="{FF2B5EF4-FFF2-40B4-BE49-F238E27FC236}">
              <a16:creationId xmlns:a16="http://schemas.microsoft.com/office/drawing/2014/main" id="{010ECE81-100A-4CF4-8EEC-9C1D7921F7F7}"/>
            </a:ext>
          </a:extLst>
        </xdr:cNvPr>
        <xdr:cNvSpPr txBox="1"/>
      </xdr:nvSpPr>
      <xdr:spPr>
        <a:xfrm>
          <a:off x="848369" y="9561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textlink="">
      <xdr:nvSpPr>
        <xdr:cNvPr id="106" name="正方形/長方形 105">
          <a:extLst>
            <a:ext uri="{FF2B5EF4-FFF2-40B4-BE49-F238E27FC236}">
              <a16:creationId xmlns:a16="http://schemas.microsoft.com/office/drawing/2014/main" id="{93F29D7E-6696-4AD3-B4E5-5E0E35BF9715}"/>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textlink="">
      <xdr:nvSpPr>
        <xdr:cNvPr id="107" name="正方形/長方形 106">
          <a:extLst>
            <a:ext uri="{FF2B5EF4-FFF2-40B4-BE49-F238E27FC236}">
              <a16:creationId xmlns:a16="http://schemas.microsoft.com/office/drawing/2014/main" id="{87367F87-02CF-4369-B104-C3A6A629E02C}"/>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textlink="">
      <xdr:nvSpPr>
        <xdr:cNvPr id="108" name="正方形/長方形 107">
          <a:extLst>
            <a:ext uri="{FF2B5EF4-FFF2-40B4-BE49-F238E27FC236}">
              <a16:creationId xmlns:a16="http://schemas.microsoft.com/office/drawing/2014/main" id="{E0841276-7DCB-4B2E-8CB7-DF3A731D89FF}"/>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textlink="">
      <xdr:nvSpPr>
        <xdr:cNvPr id="109" name="正方形/長方形 108">
          <a:extLst>
            <a:ext uri="{FF2B5EF4-FFF2-40B4-BE49-F238E27FC236}">
              <a16:creationId xmlns:a16="http://schemas.microsoft.com/office/drawing/2014/main" id="{4ED25891-7DEA-4106-893C-7192867F640E}"/>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textlink="">
      <xdr:nvSpPr>
        <xdr:cNvPr id="110" name="正方形/長方形 109">
          <a:extLst>
            <a:ext uri="{FF2B5EF4-FFF2-40B4-BE49-F238E27FC236}">
              <a16:creationId xmlns:a16="http://schemas.microsoft.com/office/drawing/2014/main" id="{C2623BE6-BB32-4E4A-A299-EBACF508D204}"/>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textlink="">
      <xdr:nvSpPr>
        <xdr:cNvPr id="111" name="正方形/長方形 110">
          <a:extLst>
            <a:ext uri="{FF2B5EF4-FFF2-40B4-BE49-F238E27FC236}">
              <a16:creationId xmlns:a16="http://schemas.microsoft.com/office/drawing/2014/main" id="{2EC8C2D4-77DE-46D8-B206-5869D7E9B149}"/>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51</xdr:row>
      <xdr:rowOff>120650</xdr:rowOff>
    </xdr:from>
    <xdr:to>
      <xdr:col>54</xdr:col>
      <xdr:colOff>127000</xdr:colOff>
      <xdr:row>53</xdr:row>
      <xdr:rowOff>31750</xdr:rowOff>
    </xdr:to>
    <xdr:sp textlink="">
      <xdr:nvSpPr>
        <xdr:cNvPr id="112" name="正方形/長方形 111">
          <a:extLst>
            <a:ext uri="{FF2B5EF4-FFF2-40B4-BE49-F238E27FC236}">
              <a16:creationId xmlns:a16="http://schemas.microsoft.com/office/drawing/2014/main" id="{CF1052B7-D434-4A19-8986-5E86E78C1765}"/>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textlink="">
      <xdr:nvSpPr>
        <xdr:cNvPr id="113" name="正方形/長方形 112">
          <a:extLst>
            <a:ext uri="{FF2B5EF4-FFF2-40B4-BE49-F238E27FC236}">
              <a16:creationId xmlns:a16="http://schemas.microsoft.com/office/drawing/2014/main" id="{DC82385A-0E9D-47A4-9669-64AF8E07BDD0}"/>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textlink="">
      <xdr:nvSpPr>
        <xdr:cNvPr id="114" name="テキスト ボックス 113">
          <a:extLst>
            <a:ext uri="{FF2B5EF4-FFF2-40B4-BE49-F238E27FC236}">
              <a16:creationId xmlns:a16="http://schemas.microsoft.com/office/drawing/2014/main" id="{605C6795-C921-4DD0-8C74-9282B1931E83}"/>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5" name="直線コネクタ 114">
          <a:extLst>
            <a:ext uri="{FF2B5EF4-FFF2-40B4-BE49-F238E27FC236}">
              <a16:creationId xmlns:a16="http://schemas.microsoft.com/office/drawing/2014/main" id="{D5DB04F3-BADD-469E-A5E2-FBC5E8F3E1DF}"/>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116" name="直線コネクタ 115">
          <a:extLst>
            <a:ext uri="{FF2B5EF4-FFF2-40B4-BE49-F238E27FC236}">
              <a16:creationId xmlns:a16="http://schemas.microsoft.com/office/drawing/2014/main" id="{98017B8B-D6C7-4B08-8394-D49091B9FF67}"/>
            </a:ext>
          </a:extLst>
        </xdr:cNvPr>
        <xdr:cNvCxnSpPr/>
      </xdr:nvCxnSpPr>
      <xdr:spPr>
        <a:xfrm>
          <a:off x="5953125" y="103727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textlink="">
      <xdr:nvSpPr>
        <xdr:cNvPr id="117" name="テキスト ボックス 116">
          <a:extLst>
            <a:ext uri="{FF2B5EF4-FFF2-40B4-BE49-F238E27FC236}">
              <a16:creationId xmlns:a16="http://schemas.microsoft.com/office/drawing/2014/main" id="{390845E3-24A1-478B-95F6-3B0E3E9288E8}"/>
            </a:ext>
          </a:extLst>
        </xdr:cNvPr>
        <xdr:cNvSpPr txBox="1"/>
      </xdr:nvSpPr>
      <xdr:spPr>
        <a:xfrm>
          <a:off x="5527221" y="102368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118" name="直線コネクタ 117">
          <a:extLst>
            <a:ext uri="{FF2B5EF4-FFF2-40B4-BE49-F238E27FC236}">
              <a16:creationId xmlns:a16="http://schemas.microsoft.com/office/drawing/2014/main" id="{0BE1B1EA-B01B-4FA0-97FF-2E900CE0D2EA}"/>
            </a:ext>
          </a:extLst>
        </xdr:cNvPr>
        <xdr:cNvCxnSpPr/>
      </xdr:nvCxnSpPr>
      <xdr:spPr>
        <a:xfrm>
          <a:off x="5953125" y="994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textlink="">
      <xdr:nvSpPr>
        <xdr:cNvPr id="119" name="テキスト ボックス 118">
          <a:extLst>
            <a:ext uri="{FF2B5EF4-FFF2-40B4-BE49-F238E27FC236}">
              <a16:creationId xmlns:a16="http://schemas.microsoft.com/office/drawing/2014/main" id="{92AAF4EB-B964-4FAD-A506-E351385583DA}"/>
            </a:ext>
          </a:extLst>
        </xdr:cNvPr>
        <xdr:cNvSpPr txBox="1"/>
      </xdr:nvSpPr>
      <xdr:spPr>
        <a:xfrm>
          <a:off x="5527221" y="980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120" name="直線コネクタ 119">
          <a:extLst>
            <a:ext uri="{FF2B5EF4-FFF2-40B4-BE49-F238E27FC236}">
              <a16:creationId xmlns:a16="http://schemas.microsoft.com/office/drawing/2014/main" id="{1DE01E3C-3D52-4C8B-B5FD-EE2B784A4B2B}"/>
            </a:ext>
          </a:extLst>
        </xdr:cNvPr>
        <xdr:cNvCxnSpPr/>
      </xdr:nvCxnSpPr>
      <xdr:spPr>
        <a:xfrm>
          <a:off x="5953125" y="9515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textlink="">
      <xdr:nvSpPr>
        <xdr:cNvPr id="121" name="テキスト ボックス 120">
          <a:extLst>
            <a:ext uri="{FF2B5EF4-FFF2-40B4-BE49-F238E27FC236}">
              <a16:creationId xmlns:a16="http://schemas.microsoft.com/office/drawing/2014/main" id="{54F29B1F-4E4B-4E20-BF74-8638233A432B}"/>
            </a:ext>
          </a:extLst>
        </xdr:cNvPr>
        <xdr:cNvSpPr txBox="1"/>
      </xdr:nvSpPr>
      <xdr:spPr>
        <a:xfrm>
          <a:off x="5527221" y="937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122" name="直線コネクタ 121">
          <a:extLst>
            <a:ext uri="{FF2B5EF4-FFF2-40B4-BE49-F238E27FC236}">
              <a16:creationId xmlns:a16="http://schemas.microsoft.com/office/drawing/2014/main" id="{499A8CE7-3573-466E-85FD-DFD497B66371}"/>
            </a:ext>
          </a:extLst>
        </xdr:cNvPr>
        <xdr:cNvCxnSpPr/>
      </xdr:nvCxnSpPr>
      <xdr:spPr>
        <a:xfrm>
          <a:off x="5953125" y="9077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textlink="">
      <xdr:nvSpPr>
        <xdr:cNvPr id="123" name="テキスト ボックス 122">
          <a:extLst>
            <a:ext uri="{FF2B5EF4-FFF2-40B4-BE49-F238E27FC236}">
              <a16:creationId xmlns:a16="http://schemas.microsoft.com/office/drawing/2014/main" id="{94CC43A7-5768-48F0-A3C6-10A8CE2DE865}"/>
            </a:ext>
          </a:extLst>
        </xdr:cNvPr>
        <xdr:cNvSpPr txBox="1"/>
      </xdr:nvSpPr>
      <xdr:spPr>
        <a:xfrm>
          <a:off x="5527221" y="89414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4" name="直線コネクタ 123">
          <a:extLst>
            <a:ext uri="{FF2B5EF4-FFF2-40B4-BE49-F238E27FC236}">
              <a16:creationId xmlns:a16="http://schemas.microsoft.com/office/drawing/2014/main" id="{491ADA85-CEFF-4308-A654-35790AAE7E5B}"/>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textlink="">
      <xdr:nvSpPr>
        <xdr:cNvPr id="125" name="テキスト ボックス 124">
          <a:extLst>
            <a:ext uri="{FF2B5EF4-FFF2-40B4-BE49-F238E27FC236}">
              <a16:creationId xmlns:a16="http://schemas.microsoft.com/office/drawing/2014/main" id="{096B6203-E48B-4E7F-BD44-B107B0187679}"/>
            </a:ext>
          </a:extLst>
        </xdr:cNvPr>
        <xdr:cNvSpPr txBox="1"/>
      </xdr:nvSpPr>
      <xdr:spPr>
        <a:xfrm>
          <a:off x="5527221"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textlink="">
      <xdr:nvSpPr>
        <xdr:cNvPr id="126" name="【体育館・プール】&#10;一人当たり面積グラフ枠">
          <a:extLst>
            <a:ext uri="{FF2B5EF4-FFF2-40B4-BE49-F238E27FC236}">
              <a16:creationId xmlns:a16="http://schemas.microsoft.com/office/drawing/2014/main" id="{9DD15237-C3FA-4A2B-B48F-F748BE17B933}"/>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34290</xdr:rowOff>
    </xdr:from>
    <xdr:to>
      <xdr:col>54</xdr:col>
      <xdr:colOff>189865</xdr:colOff>
      <xdr:row>63</xdr:row>
      <xdr:rowOff>59893</xdr:rowOff>
    </xdr:to>
    <xdr:cxnSp macro="">
      <xdr:nvCxnSpPr>
        <xdr:cNvPr id="127" name="直線コネクタ 126">
          <a:extLst>
            <a:ext uri="{FF2B5EF4-FFF2-40B4-BE49-F238E27FC236}">
              <a16:creationId xmlns:a16="http://schemas.microsoft.com/office/drawing/2014/main" id="{1342640A-F040-4B89-BCF3-09D8F40A018B}"/>
            </a:ext>
          </a:extLst>
        </xdr:cNvPr>
        <xdr:cNvCxnSpPr/>
      </xdr:nvCxnSpPr>
      <xdr:spPr>
        <a:xfrm flipV="1">
          <a:off x="9429115" y="8946515"/>
          <a:ext cx="0" cy="13241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63720</xdr:rowOff>
    </xdr:from>
    <xdr:ext cx="469744" cy="259045"/>
    <xdr:sp textlink="">
      <xdr:nvSpPr>
        <xdr:cNvPr id="128" name="【体育館・プール】&#10;一人当たり面積最小値テキスト">
          <a:extLst>
            <a:ext uri="{FF2B5EF4-FFF2-40B4-BE49-F238E27FC236}">
              <a16:creationId xmlns:a16="http://schemas.microsoft.com/office/drawing/2014/main" id="{D6C0FB3F-55A9-4F8A-8D63-A9A08AE4CEB2}"/>
            </a:ext>
          </a:extLst>
        </xdr:cNvPr>
        <xdr:cNvSpPr txBox="1"/>
      </xdr:nvSpPr>
      <xdr:spPr>
        <a:xfrm>
          <a:off x="9467850" y="10277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59893</xdr:rowOff>
    </xdr:from>
    <xdr:to>
      <xdr:col>55</xdr:col>
      <xdr:colOff>88900</xdr:colOff>
      <xdr:row>63</xdr:row>
      <xdr:rowOff>59893</xdr:rowOff>
    </xdr:to>
    <xdr:cxnSp macro="">
      <xdr:nvCxnSpPr>
        <xdr:cNvPr id="129" name="直線コネクタ 128">
          <a:extLst>
            <a:ext uri="{FF2B5EF4-FFF2-40B4-BE49-F238E27FC236}">
              <a16:creationId xmlns:a16="http://schemas.microsoft.com/office/drawing/2014/main" id="{3AC9239C-C02E-4449-9A3B-A10B5BC6572B}"/>
            </a:ext>
          </a:extLst>
        </xdr:cNvPr>
        <xdr:cNvCxnSpPr/>
      </xdr:nvCxnSpPr>
      <xdr:spPr>
        <a:xfrm>
          <a:off x="9363075" y="10270693"/>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152417</xdr:rowOff>
    </xdr:from>
    <xdr:ext cx="469744" cy="259045"/>
    <xdr:sp textlink="">
      <xdr:nvSpPr>
        <xdr:cNvPr id="130" name="【体育館・プール】&#10;一人当たり面積最大値テキスト">
          <a:extLst>
            <a:ext uri="{FF2B5EF4-FFF2-40B4-BE49-F238E27FC236}">
              <a16:creationId xmlns:a16="http://schemas.microsoft.com/office/drawing/2014/main" id="{802D8A41-9C00-4A27-A8E9-D95CEC03680B}"/>
            </a:ext>
          </a:extLst>
        </xdr:cNvPr>
        <xdr:cNvSpPr txBox="1"/>
      </xdr:nvSpPr>
      <xdr:spPr>
        <a:xfrm>
          <a:off x="9467850" y="8743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34290</xdr:rowOff>
    </xdr:from>
    <xdr:to>
      <xdr:col>55</xdr:col>
      <xdr:colOff>88900</xdr:colOff>
      <xdr:row>55</xdr:row>
      <xdr:rowOff>34290</xdr:rowOff>
    </xdr:to>
    <xdr:cxnSp macro="">
      <xdr:nvCxnSpPr>
        <xdr:cNvPr id="131" name="直線コネクタ 130">
          <a:extLst>
            <a:ext uri="{FF2B5EF4-FFF2-40B4-BE49-F238E27FC236}">
              <a16:creationId xmlns:a16="http://schemas.microsoft.com/office/drawing/2014/main" id="{DFADC303-E6AC-41B1-8AAF-CDC084CE934B}"/>
            </a:ext>
          </a:extLst>
        </xdr:cNvPr>
        <xdr:cNvCxnSpPr/>
      </xdr:nvCxnSpPr>
      <xdr:spPr>
        <a:xfrm>
          <a:off x="9363075" y="894651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19067</xdr:rowOff>
    </xdr:from>
    <xdr:ext cx="469744" cy="259045"/>
    <xdr:sp textlink="">
      <xdr:nvSpPr>
        <xdr:cNvPr id="132" name="【体育館・プール】&#10;一人当たり面積平均値テキスト">
          <a:extLst>
            <a:ext uri="{FF2B5EF4-FFF2-40B4-BE49-F238E27FC236}">
              <a16:creationId xmlns:a16="http://schemas.microsoft.com/office/drawing/2014/main" id="{2A16E69A-416B-441F-8112-BEB4BB04B487}"/>
            </a:ext>
          </a:extLst>
        </xdr:cNvPr>
        <xdr:cNvSpPr txBox="1"/>
      </xdr:nvSpPr>
      <xdr:spPr>
        <a:xfrm>
          <a:off x="9467850" y="974409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40640</xdr:rowOff>
    </xdr:from>
    <xdr:to>
      <xdr:col>55</xdr:col>
      <xdr:colOff>50800</xdr:colOff>
      <xdr:row>60</xdr:row>
      <xdr:rowOff>142240</xdr:rowOff>
    </xdr:to>
    <xdr:sp textlink="">
      <xdr:nvSpPr>
        <xdr:cNvPr id="133" name="フローチャート: 判断 132">
          <a:extLst>
            <a:ext uri="{FF2B5EF4-FFF2-40B4-BE49-F238E27FC236}">
              <a16:creationId xmlns:a16="http://schemas.microsoft.com/office/drawing/2014/main" id="{6BEA58FA-727B-4FD0-B751-D92DFA536194}"/>
            </a:ext>
          </a:extLst>
        </xdr:cNvPr>
        <xdr:cNvSpPr/>
      </xdr:nvSpPr>
      <xdr:spPr>
        <a:xfrm>
          <a:off x="9401175" y="9765665"/>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60</xdr:row>
      <xdr:rowOff>60757</xdr:rowOff>
    </xdr:from>
    <xdr:to>
      <xdr:col>50</xdr:col>
      <xdr:colOff>165100</xdr:colOff>
      <xdr:row>60</xdr:row>
      <xdr:rowOff>162357</xdr:rowOff>
    </xdr:to>
    <xdr:sp textlink="">
      <xdr:nvSpPr>
        <xdr:cNvPr id="134" name="フローチャート: 判断 133">
          <a:extLst>
            <a:ext uri="{FF2B5EF4-FFF2-40B4-BE49-F238E27FC236}">
              <a16:creationId xmlns:a16="http://schemas.microsoft.com/office/drawing/2014/main" id="{36319953-E27E-4F21-833F-14EB0E841CA6}"/>
            </a:ext>
          </a:extLst>
        </xdr:cNvPr>
        <xdr:cNvSpPr/>
      </xdr:nvSpPr>
      <xdr:spPr>
        <a:xfrm>
          <a:off x="8639175" y="978895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60</xdr:row>
      <xdr:rowOff>62585</xdr:rowOff>
    </xdr:from>
    <xdr:to>
      <xdr:col>46</xdr:col>
      <xdr:colOff>38100</xdr:colOff>
      <xdr:row>60</xdr:row>
      <xdr:rowOff>164185</xdr:rowOff>
    </xdr:to>
    <xdr:sp textlink="">
      <xdr:nvSpPr>
        <xdr:cNvPr id="135" name="フローチャート: 判断 134">
          <a:extLst>
            <a:ext uri="{FF2B5EF4-FFF2-40B4-BE49-F238E27FC236}">
              <a16:creationId xmlns:a16="http://schemas.microsoft.com/office/drawing/2014/main" id="{21BD13B0-9602-4570-83AF-45713332FF10}"/>
            </a:ext>
          </a:extLst>
        </xdr:cNvPr>
        <xdr:cNvSpPr/>
      </xdr:nvSpPr>
      <xdr:spPr>
        <a:xfrm>
          <a:off x="7839075" y="979078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60</xdr:row>
      <xdr:rowOff>92761</xdr:rowOff>
    </xdr:from>
    <xdr:to>
      <xdr:col>41</xdr:col>
      <xdr:colOff>101600</xdr:colOff>
      <xdr:row>61</xdr:row>
      <xdr:rowOff>22911</xdr:rowOff>
    </xdr:to>
    <xdr:sp textlink="">
      <xdr:nvSpPr>
        <xdr:cNvPr id="136" name="フローチャート: 判断 135">
          <a:extLst>
            <a:ext uri="{FF2B5EF4-FFF2-40B4-BE49-F238E27FC236}">
              <a16:creationId xmlns:a16="http://schemas.microsoft.com/office/drawing/2014/main" id="{D774F810-86DE-4CE5-91B9-A5DD0444CCD5}"/>
            </a:ext>
          </a:extLst>
        </xdr:cNvPr>
        <xdr:cNvSpPr/>
      </xdr:nvSpPr>
      <xdr:spPr>
        <a:xfrm>
          <a:off x="7029450" y="981778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60</xdr:row>
      <xdr:rowOff>59842</xdr:rowOff>
    </xdr:from>
    <xdr:to>
      <xdr:col>36</xdr:col>
      <xdr:colOff>165100</xdr:colOff>
      <xdr:row>60</xdr:row>
      <xdr:rowOff>161442</xdr:rowOff>
    </xdr:to>
    <xdr:sp textlink="">
      <xdr:nvSpPr>
        <xdr:cNvPr id="137" name="フローチャート: 判断 136">
          <a:extLst>
            <a:ext uri="{FF2B5EF4-FFF2-40B4-BE49-F238E27FC236}">
              <a16:creationId xmlns:a16="http://schemas.microsoft.com/office/drawing/2014/main" id="{C9E6FF4F-C7CF-4446-9F10-AF117EA5CEB5}"/>
            </a:ext>
          </a:extLst>
        </xdr:cNvPr>
        <xdr:cNvSpPr/>
      </xdr:nvSpPr>
      <xdr:spPr>
        <a:xfrm>
          <a:off x="6238875" y="9784867"/>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textlink="">
      <xdr:nvSpPr>
        <xdr:cNvPr id="138" name="テキスト ボックス 137">
          <a:extLst>
            <a:ext uri="{FF2B5EF4-FFF2-40B4-BE49-F238E27FC236}">
              <a16:creationId xmlns:a16="http://schemas.microsoft.com/office/drawing/2014/main" id="{D09272E9-3C33-47C7-A6BE-DF8B95EAC85F}"/>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textlink="">
      <xdr:nvSpPr>
        <xdr:cNvPr id="139" name="テキスト ボックス 138">
          <a:extLst>
            <a:ext uri="{FF2B5EF4-FFF2-40B4-BE49-F238E27FC236}">
              <a16:creationId xmlns:a16="http://schemas.microsoft.com/office/drawing/2014/main" id="{EA46389A-E933-49AF-8042-A5DE0F67823C}"/>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textlink="">
      <xdr:nvSpPr>
        <xdr:cNvPr id="140" name="テキスト ボックス 139">
          <a:extLst>
            <a:ext uri="{FF2B5EF4-FFF2-40B4-BE49-F238E27FC236}">
              <a16:creationId xmlns:a16="http://schemas.microsoft.com/office/drawing/2014/main" id="{03F88F27-316B-4528-BF77-E02F99E2C4D6}"/>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textlink="">
      <xdr:nvSpPr>
        <xdr:cNvPr id="141" name="テキスト ボックス 140">
          <a:extLst>
            <a:ext uri="{FF2B5EF4-FFF2-40B4-BE49-F238E27FC236}">
              <a16:creationId xmlns:a16="http://schemas.microsoft.com/office/drawing/2014/main" id="{890C590C-0C08-4FEA-ABAA-F2CDE42F609D}"/>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textlink="">
      <xdr:nvSpPr>
        <xdr:cNvPr id="142" name="テキスト ボックス 141">
          <a:extLst>
            <a:ext uri="{FF2B5EF4-FFF2-40B4-BE49-F238E27FC236}">
              <a16:creationId xmlns:a16="http://schemas.microsoft.com/office/drawing/2014/main" id="{26C0BAAB-2125-4F94-904C-67837DF7A34C}"/>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54</xdr:row>
      <xdr:rowOff>154940</xdr:rowOff>
    </xdr:from>
    <xdr:to>
      <xdr:col>55</xdr:col>
      <xdr:colOff>50800</xdr:colOff>
      <xdr:row>55</xdr:row>
      <xdr:rowOff>85090</xdr:rowOff>
    </xdr:to>
    <xdr:sp textlink="">
      <xdr:nvSpPr>
        <xdr:cNvPr id="143" name="楕円 142">
          <a:extLst>
            <a:ext uri="{FF2B5EF4-FFF2-40B4-BE49-F238E27FC236}">
              <a16:creationId xmlns:a16="http://schemas.microsoft.com/office/drawing/2014/main" id="{A57E157D-80E5-4541-ACB6-89C85D6C7DFA}"/>
            </a:ext>
          </a:extLst>
        </xdr:cNvPr>
        <xdr:cNvSpPr/>
      </xdr:nvSpPr>
      <xdr:spPr>
        <a:xfrm>
          <a:off x="9401175" y="8908415"/>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54</xdr:row>
      <xdr:rowOff>107967</xdr:rowOff>
    </xdr:from>
    <xdr:ext cx="469744" cy="259045"/>
    <xdr:sp textlink="">
      <xdr:nvSpPr>
        <xdr:cNvPr id="144" name="【体育館・プール】&#10;一人当たり面積該当値テキスト">
          <a:extLst>
            <a:ext uri="{FF2B5EF4-FFF2-40B4-BE49-F238E27FC236}">
              <a16:creationId xmlns:a16="http://schemas.microsoft.com/office/drawing/2014/main" id="{902868CB-193A-4AE4-94D5-8191762E9798}"/>
            </a:ext>
          </a:extLst>
        </xdr:cNvPr>
        <xdr:cNvSpPr txBox="1"/>
      </xdr:nvSpPr>
      <xdr:spPr>
        <a:xfrm>
          <a:off x="9467850" y="8858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6350</xdr:rowOff>
    </xdr:from>
    <xdr:to>
      <xdr:col>50</xdr:col>
      <xdr:colOff>165100</xdr:colOff>
      <xdr:row>55</xdr:row>
      <xdr:rowOff>107950</xdr:rowOff>
    </xdr:to>
    <xdr:sp textlink="">
      <xdr:nvSpPr>
        <xdr:cNvPr id="145" name="楕円 144">
          <a:extLst>
            <a:ext uri="{FF2B5EF4-FFF2-40B4-BE49-F238E27FC236}">
              <a16:creationId xmlns:a16="http://schemas.microsoft.com/office/drawing/2014/main" id="{43103708-65FB-4C2F-A9CA-FC1381B295CB}"/>
            </a:ext>
          </a:extLst>
        </xdr:cNvPr>
        <xdr:cNvSpPr/>
      </xdr:nvSpPr>
      <xdr:spPr>
        <a:xfrm>
          <a:off x="8639175" y="892492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55</xdr:row>
      <xdr:rowOff>34290</xdr:rowOff>
    </xdr:from>
    <xdr:to>
      <xdr:col>55</xdr:col>
      <xdr:colOff>0</xdr:colOff>
      <xdr:row>55</xdr:row>
      <xdr:rowOff>57150</xdr:rowOff>
    </xdr:to>
    <xdr:cxnSp macro="">
      <xdr:nvCxnSpPr>
        <xdr:cNvPr id="146" name="直線コネクタ 145">
          <a:extLst>
            <a:ext uri="{FF2B5EF4-FFF2-40B4-BE49-F238E27FC236}">
              <a16:creationId xmlns:a16="http://schemas.microsoft.com/office/drawing/2014/main" id="{6AD71637-5365-4402-91F4-FD55792EB57C}"/>
            </a:ext>
          </a:extLst>
        </xdr:cNvPr>
        <xdr:cNvCxnSpPr/>
      </xdr:nvCxnSpPr>
      <xdr:spPr>
        <a:xfrm flipV="1">
          <a:off x="8686800" y="8946515"/>
          <a:ext cx="742950" cy="26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31038</xdr:rowOff>
    </xdr:from>
    <xdr:to>
      <xdr:col>46</xdr:col>
      <xdr:colOff>38100</xdr:colOff>
      <xdr:row>55</xdr:row>
      <xdr:rowOff>132638</xdr:rowOff>
    </xdr:to>
    <xdr:sp textlink="">
      <xdr:nvSpPr>
        <xdr:cNvPr id="147" name="楕円 146">
          <a:extLst>
            <a:ext uri="{FF2B5EF4-FFF2-40B4-BE49-F238E27FC236}">
              <a16:creationId xmlns:a16="http://schemas.microsoft.com/office/drawing/2014/main" id="{F51742C8-CD23-423C-B7EF-D73CDD4A5EFE}"/>
            </a:ext>
          </a:extLst>
        </xdr:cNvPr>
        <xdr:cNvSpPr/>
      </xdr:nvSpPr>
      <xdr:spPr>
        <a:xfrm>
          <a:off x="7839075" y="8943263"/>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57150</xdr:rowOff>
    </xdr:from>
    <xdr:to>
      <xdr:col>50</xdr:col>
      <xdr:colOff>114300</xdr:colOff>
      <xdr:row>55</xdr:row>
      <xdr:rowOff>81838</xdr:rowOff>
    </xdr:to>
    <xdr:cxnSp macro="">
      <xdr:nvCxnSpPr>
        <xdr:cNvPr id="148" name="直線コネクタ 147">
          <a:extLst>
            <a:ext uri="{FF2B5EF4-FFF2-40B4-BE49-F238E27FC236}">
              <a16:creationId xmlns:a16="http://schemas.microsoft.com/office/drawing/2014/main" id="{405398FC-6D40-46BD-BED0-A4D01AD0FD95}"/>
            </a:ext>
          </a:extLst>
        </xdr:cNvPr>
        <xdr:cNvCxnSpPr/>
      </xdr:nvCxnSpPr>
      <xdr:spPr>
        <a:xfrm flipV="1">
          <a:off x="7886700" y="8972550"/>
          <a:ext cx="800100" cy="27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65786</xdr:rowOff>
    </xdr:from>
    <xdr:to>
      <xdr:col>41</xdr:col>
      <xdr:colOff>101600</xdr:colOff>
      <xdr:row>55</xdr:row>
      <xdr:rowOff>167386</xdr:rowOff>
    </xdr:to>
    <xdr:sp textlink="">
      <xdr:nvSpPr>
        <xdr:cNvPr id="149" name="楕円 148">
          <a:extLst>
            <a:ext uri="{FF2B5EF4-FFF2-40B4-BE49-F238E27FC236}">
              <a16:creationId xmlns:a16="http://schemas.microsoft.com/office/drawing/2014/main" id="{0F92008B-8A4E-45C6-AC83-790E1772E9C6}"/>
            </a:ext>
          </a:extLst>
        </xdr:cNvPr>
        <xdr:cNvSpPr/>
      </xdr:nvSpPr>
      <xdr:spPr>
        <a:xfrm>
          <a:off x="7029450" y="898436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55</xdr:row>
      <xdr:rowOff>81838</xdr:rowOff>
    </xdr:from>
    <xdr:to>
      <xdr:col>45</xdr:col>
      <xdr:colOff>177800</xdr:colOff>
      <xdr:row>55</xdr:row>
      <xdr:rowOff>116586</xdr:rowOff>
    </xdr:to>
    <xdr:cxnSp macro="">
      <xdr:nvCxnSpPr>
        <xdr:cNvPr id="150" name="直線コネクタ 149">
          <a:extLst>
            <a:ext uri="{FF2B5EF4-FFF2-40B4-BE49-F238E27FC236}">
              <a16:creationId xmlns:a16="http://schemas.microsoft.com/office/drawing/2014/main" id="{49169678-2E70-4874-8A86-6F8BEC5B43B8}"/>
            </a:ext>
          </a:extLst>
        </xdr:cNvPr>
        <xdr:cNvCxnSpPr/>
      </xdr:nvCxnSpPr>
      <xdr:spPr>
        <a:xfrm flipV="1">
          <a:off x="7077075" y="9000413"/>
          <a:ext cx="809625" cy="31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55</xdr:row>
      <xdr:rowOff>91389</xdr:rowOff>
    </xdr:from>
    <xdr:to>
      <xdr:col>36</xdr:col>
      <xdr:colOff>165100</xdr:colOff>
      <xdr:row>56</xdr:row>
      <xdr:rowOff>21539</xdr:rowOff>
    </xdr:to>
    <xdr:sp textlink="">
      <xdr:nvSpPr>
        <xdr:cNvPr id="151" name="楕円 150">
          <a:extLst>
            <a:ext uri="{FF2B5EF4-FFF2-40B4-BE49-F238E27FC236}">
              <a16:creationId xmlns:a16="http://schemas.microsoft.com/office/drawing/2014/main" id="{CD2228C9-A2F3-4BFB-96D5-06BD6DF991D0}"/>
            </a:ext>
          </a:extLst>
        </xdr:cNvPr>
        <xdr:cNvSpPr/>
      </xdr:nvSpPr>
      <xdr:spPr>
        <a:xfrm>
          <a:off x="6238875" y="900361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55</xdr:row>
      <xdr:rowOff>116586</xdr:rowOff>
    </xdr:from>
    <xdr:to>
      <xdr:col>41</xdr:col>
      <xdr:colOff>50800</xdr:colOff>
      <xdr:row>55</xdr:row>
      <xdr:rowOff>142189</xdr:rowOff>
    </xdr:to>
    <xdr:cxnSp macro="">
      <xdr:nvCxnSpPr>
        <xdr:cNvPr id="152" name="直線コネクタ 151">
          <a:extLst>
            <a:ext uri="{FF2B5EF4-FFF2-40B4-BE49-F238E27FC236}">
              <a16:creationId xmlns:a16="http://schemas.microsoft.com/office/drawing/2014/main" id="{39148CF7-3DB6-477E-9B48-DA0953CE45C0}"/>
            </a:ext>
          </a:extLst>
        </xdr:cNvPr>
        <xdr:cNvCxnSpPr/>
      </xdr:nvCxnSpPr>
      <xdr:spPr>
        <a:xfrm flipV="1">
          <a:off x="6286500" y="9031986"/>
          <a:ext cx="790575" cy="28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153484</xdr:rowOff>
    </xdr:from>
    <xdr:ext cx="469744" cy="259045"/>
    <xdr:sp textlink="">
      <xdr:nvSpPr>
        <xdr:cNvPr id="153" name="n_1aveValue【体育館・プール】&#10;一人当たり面積">
          <a:extLst>
            <a:ext uri="{FF2B5EF4-FFF2-40B4-BE49-F238E27FC236}">
              <a16:creationId xmlns:a16="http://schemas.microsoft.com/office/drawing/2014/main" id="{D19A132B-C99E-43CD-B324-C48C2617E292}"/>
            </a:ext>
          </a:extLst>
        </xdr:cNvPr>
        <xdr:cNvSpPr txBox="1"/>
      </xdr:nvSpPr>
      <xdr:spPr>
        <a:xfrm>
          <a:off x="8458277" y="98785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155312</xdr:rowOff>
    </xdr:from>
    <xdr:ext cx="469744" cy="259045"/>
    <xdr:sp textlink="">
      <xdr:nvSpPr>
        <xdr:cNvPr id="154" name="n_2aveValue【体育館・プール】&#10;一人当たり面積">
          <a:extLst>
            <a:ext uri="{FF2B5EF4-FFF2-40B4-BE49-F238E27FC236}">
              <a16:creationId xmlns:a16="http://schemas.microsoft.com/office/drawing/2014/main" id="{D94F1ED2-1967-4404-8A4B-1F316029BD30}"/>
            </a:ext>
          </a:extLst>
        </xdr:cNvPr>
        <xdr:cNvSpPr txBox="1"/>
      </xdr:nvSpPr>
      <xdr:spPr>
        <a:xfrm>
          <a:off x="7677227" y="9880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14038</xdr:rowOff>
    </xdr:from>
    <xdr:ext cx="469744" cy="259045"/>
    <xdr:sp textlink="">
      <xdr:nvSpPr>
        <xdr:cNvPr id="155" name="n_3aveValue【体育館・プール】&#10;一人当たり面積">
          <a:extLst>
            <a:ext uri="{FF2B5EF4-FFF2-40B4-BE49-F238E27FC236}">
              <a16:creationId xmlns:a16="http://schemas.microsoft.com/office/drawing/2014/main" id="{3931E4BF-6844-4B0A-9610-1B6A4F89E924}"/>
            </a:ext>
          </a:extLst>
        </xdr:cNvPr>
        <xdr:cNvSpPr txBox="1"/>
      </xdr:nvSpPr>
      <xdr:spPr>
        <a:xfrm>
          <a:off x="6867602" y="9897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152569</xdr:rowOff>
    </xdr:from>
    <xdr:ext cx="469744" cy="259045"/>
    <xdr:sp textlink="">
      <xdr:nvSpPr>
        <xdr:cNvPr id="156" name="n_4aveValue【体育館・プール】&#10;一人当たり面積">
          <a:extLst>
            <a:ext uri="{FF2B5EF4-FFF2-40B4-BE49-F238E27FC236}">
              <a16:creationId xmlns:a16="http://schemas.microsoft.com/office/drawing/2014/main" id="{8433FA92-833F-48BE-9CB4-5F12EFC509F2}"/>
            </a:ext>
          </a:extLst>
        </xdr:cNvPr>
        <xdr:cNvSpPr txBox="1"/>
      </xdr:nvSpPr>
      <xdr:spPr>
        <a:xfrm>
          <a:off x="6067502" y="98775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53</xdr:row>
      <xdr:rowOff>124477</xdr:rowOff>
    </xdr:from>
    <xdr:ext cx="469744" cy="259045"/>
    <xdr:sp textlink="">
      <xdr:nvSpPr>
        <xdr:cNvPr id="157" name="n_1mainValue【体育館・プール】&#10;一人当たり面積">
          <a:extLst>
            <a:ext uri="{FF2B5EF4-FFF2-40B4-BE49-F238E27FC236}">
              <a16:creationId xmlns:a16="http://schemas.microsoft.com/office/drawing/2014/main" id="{276CD670-A772-4A56-93A4-F1849BE1B04A}"/>
            </a:ext>
          </a:extLst>
        </xdr:cNvPr>
        <xdr:cNvSpPr txBox="1"/>
      </xdr:nvSpPr>
      <xdr:spPr>
        <a:xfrm>
          <a:off x="8458277" y="8712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53</xdr:row>
      <xdr:rowOff>149165</xdr:rowOff>
    </xdr:from>
    <xdr:ext cx="469744" cy="259045"/>
    <xdr:sp textlink="">
      <xdr:nvSpPr>
        <xdr:cNvPr id="158" name="n_2mainValue【体育館・プール】&#10;一人当たり面積">
          <a:extLst>
            <a:ext uri="{FF2B5EF4-FFF2-40B4-BE49-F238E27FC236}">
              <a16:creationId xmlns:a16="http://schemas.microsoft.com/office/drawing/2014/main" id="{C8106E2F-2A19-4EA1-86AF-9AD362EF6B8F}"/>
            </a:ext>
          </a:extLst>
        </xdr:cNvPr>
        <xdr:cNvSpPr txBox="1"/>
      </xdr:nvSpPr>
      <xdr:spPr>
        <a:xfrm>
          <a:off x="7677227" y="8737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54</xdr:row>
      <xdr:rowOff>12463</xdr:rowOff>
    </xdr:from>
    <xdr:ext cx="469744" cy="259045"/>
    <xdr:sp textlink="">
      <xdr:nvSpPr>
        <xdr:cNvPr id="159" name="n_3mainValue【体育館・プール】&#10;一人当たり面積">
          <a:extLst>
            <a:ext uri="{FF2B5EF4-FFF2-40B4-BE49-F238E27FC236}">
              <a16:creationId xmlns:a16="http://schemas.microsoft.com/office/drawing/2014/main" id="{480980C2-595F-47BC-B73A-963070CFFE8F}"/>
            </a:ext>
          </a:extLst>
        </xdr:cNvPr>
        <xdr:cNvSpPr txBox="1"/>
      </xdr:nvSpPr>
      <xdr:spPr>
        <a:xfrm>
          <a:off x="6867602" y="8762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54</xdr:row>
      <xdr:rowOff>38066</xdr:rowOff>
    </xdr:from>
    <xdr:ext cx="469744" cy="259045"/>
    <xdr:sp textlink="">
      <xdr:nvSpPr>
        <xdr:cNvPr id="160" name="n_4mainValue【体育館・プール】&#10;一人当たり面積">
          <a:extLst>
            <a:ext uri="{FF2B5EF4-FFF2-40B4-BE49-F238E27FC236}">
              <a16:creationId xmlns:a16="http://schemas.microsoft.com/office/drawing/2014/main" id="{A655BC15-B5D8-4BF5-95AF-E304F182F600}"/>
            </a:ext>
          </a:extLst>
        </xdr:cNvPr>
        <xdr:cNvSpPr txBox="1"/>
      </xdr:nvSpPr>
      <xdr:spPr>
        <a:xfrm>
          <a:off x="6067502" y="8791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textlink="">
      <xdr:nvSpPr>
        <xdr:cNvPr id="161" name="正方形/長方形 160">
          <a:extLst>
            <a:ext uri="{FF2B5EF4-FFF2-40B4-BE49-F238E27FC236}">
              <a16:creationId xmlns:a16="http://schemas.microsoft.com/office/drawing/2014/main" id="{8E6B4532-D430-49E3-B58C-9F0581681C19}"/>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textlink="">
      <xdr:nvSpPr>
        <xdr:cNvPr id="162" name="正方形/長方形 161">
          <a:extLst>
            <a:ext uri="{FF2B5EF4-FFF2-40B4-BE49-F238E27FC236}">
              <a16:creationId xmlns:a16="http://schemas.microsoft.com/office/drawing/2014/main" id="{984C74EF-E46B-464E-A9CB-358FF262035E}"/>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textlink="">
      <xdr:nvSpPr>
        <xdr:cNvPr id="163" name="正方形/長方形 162">
          <a:extLst>
            <a:ext uri="{FF2B5EF4-FFF2-40B4-BE49-F238E27FC236}">
              <a16:creationId xmlns:a16="http://schemas.microsoft.com/office/drawing/2014/main" id="{D43C8230-C2A1-4B80-A235-762657B32AF7}"/>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textlink="">
      <xdr:nvSpPr>
        <xdr:cNvPr id="164" name="正方形/長方形 163">
          <a:extLst>
            <a:ext uri="{FF2B5EF4-FFF2-40B4-BE49-F238E27FC236}">
              <a16:creationId xmlns:a16="http://schemas.microsoft.com/office/drawing/2014/main" id="{54D500B8-F2FA-4734-836E-233EC510824B}"/>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textlink="">
      <xdr:nvSpPr>
        <xdr:cNvPr id="165" name="正方形/長方形 164">
          <a:extLst>
            <a:ext uri="{FF2B5EF4-FFF2-40B4-BE49-F238E27FC236}">
              <a16:creationId xmlns:a16="http://schemas.microsoft.com/office/drawing/2014/main" id="{AA6C60D5-4D79-424E-B396-EDDAA9A6D081}"/>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textlink="">
      <xdr:nvSpPr>
        <xdr:cNvPr id="166" name="正方形/長方形 165">
          <a:extLst>
            <a:ext uri="{FF2B5EF4-FFF2-40B4-BE49-F238E27FC236}">
              <a16:creationId xmlns:a16="http://schemas.microsoft.com/office/drawing/2014/main" id="{4A8F3332-B296-421D-A5CF-90407D30AF77}"/>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73</xdr:row>
      <xdr:rowOff>158750</xdr:rowOff>
    </xdr:from>
    <xdr:to>
      <xdr:col>24</xdr:col>
      <xdr:colOff>0</xdr:colOff>
      <xdr:row>75</xdr:row>
      <xdr:rowOff>69850</xdr:rowOff>
    </xdr:to>
    <xdr:sp textlink="">
      <xdr:nvSpPr>
        <xdr:cNvPr id="167" name="正方形/長方形 166">
          <a:extLst>
            <a:ext uri="{FF2B5EF4-FFF2-40B4-BE49-F238E27FC236}">
              <a16:creationId xmlns:a16="http://schemas.microsoft.com/office/drawing/2014/main" id="{EC607463-7928-4CBD-9E80-E276E801A766}"/>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textlink="">
      <xdr:nvSpPr>
        <xdr:cNvPr id="168" name="正方形/長方形 167">
          <a:extLst>
            <a:ext uri="{FF2B5EF4-FFF2-40B4-BE49-F238E27FC236}">
              <a16:creationId xmlns:a16="http://schemas.microsoft.com/office/drawing/2014/main" id="{9FADDE86-E769-41A9-A90B-06EFBC86A55A}"/>
            </a:ext>
          </a:extLst>
        </xdr:cNvPr>
        <xdr:cNvSpPr/>
      </xdr:nvSpPr>
      <xdr:spPr>
        <a:xfrm>
          <a:off x="6858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textlink="">
      <xdr:nvSpPr>
        <xdr:cNvPr id="169" name="テキスト ボックス 168">
          <a:extLst>
            <a:ext uri="{FF2B5EF4-FFF2-40B4-BE49-F238E27FC236}">
              <a16:creationId xmlns:a16="http://schemas.microsoft.com/office/drawing/2014/main" id="{F139B895-9DE1-48AC-B801-3F93B015FA93}"/>
            </a:ext>
          </a:extLst>
        </xdr:cNvPr>
        <xdr:cNvSpPr txBox="1"/>
      </xdr:nvSpPr>
      <xdr:spPr>
        <a:xfrm>
          <a:off x="666750"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70" name="直線コネクタ 169">
          <a:extLst>
            <a:ext uri="{FF2B5EF4-FFF2-40B4-BE49-F238E27FC236}">
              <a16:creationId xmlns:a16="http://schemas.microsoft.com/office/drawing/2014/main" id="{63A5A639-8F45-480B-97EB-86184687BB61}"/>
            </a:ext>
          </a:extLst>
        </xdr:cNvPr>
        <xdr:cNvCxnSpPr/>
      </xdr:nvCxnSpPr>
      <xdr:spPr>
        <a:xfrm>
          <a:off x="6858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textlink="">
      <xdr:nvSpPr>
        <xdr:cNvPr id="171" name="テキスト ボックス 170">
          <a:extLst>
            <a:ext uri="{FF2B5EF4-FFF2-40B4-BE49-F238E27FC236}">
              <a16:creationId xmlns:a16="http://schemas.microsoft.com/office/drawing/2014/main" id="{8A006262-4760-4C1D-8D80-33B0B8DA9C5B}"/>
            </a:ext>
          </a:extLst>
        </xdr:cNvPr>
        <xdr:cNvSpPr txBox="1"/>
      </xdr:nvSpPr>
      <xdr:spPr>
        <a:xfrm>
          <a:off x="2789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172" name="直線コネクタ 171">
          <a:extLst>
            <a:ext uri="{FF2B5EF4-FFF2-40B4-BE49-F238E27FC236}">
              <a16:creationId xmlns:a16="http://schemas.microsoft.com/office/drawing/2014/main" id="{FDDF654A-50D8-4DBB-BA5E-936B044F5A23}"/>
            </a:ext>
          </a:extLst>
        </xdr:cNvPr>
        <xdr:cNvCxnSpPr/>
      </xdr:nvCxnSpPr>
      <xdr:spPr>
        <a:xfrm>
          <a:off x="685800" y="140493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textlink="">
      <xdr:nvSpPr>
        <xdr:cNvPr id="173" name="テキスト ボックス 172">
          <a:extLst>
            <a:ext uri="{FF2B5EF4-FFF2-40B4-BE49-F238E27FC236}">
              <a16:creationId xmlns:a16="http://schemas.microsoft.com/office/drawing/2014/main" id="{83B3008C-F897-45E2-B0FF-1173569CA743}"/>
            </a:ext>
          </a:extLst>
        </xdr:cNvPr>
        <xdr:cNvSpPr txBox="1"/>
      </xdr:nvSpPr>
      <xdr:spPr>
        <a:xfrm>
          <a:off x="2789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174" name="直線コネクタ 173">
          <a:extLst>
            <a:ext uri="{FF2B5EF4-FFF2-40B4-BE49-F238E27FC236}">
              <a16:creationId xmlns:a16="http://schemas.microsoft.com/office/drawing/2014/main" id="{B77284C3-0603-4427-8781-1C112E455D97}"/>
            </a:ext>
          </a:extLst>
        </xdr:cNvPr>
        <xdr:cNvCxnSpPr/>
      </xdr:nvCxnSpPr>
      <xdr:spPr>
        <a:xfrm>
          <a:off x="685800" y="13687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textlink="">
      <xdr:nvSpPr>
        <xdr:cNvPr id="175" name="テキスト ボックス 174">
          <a:extLst>
            <a:ext uri="{FF2B5EF4-FFF2-40B4-BE49-F238E27FC236}">
              <a16:creationId xmlns:a16="http://schemas.microsoft.com/office/drawing/2014/main" id="{A52F02EE-8D24-4F68-A66C-72D96148779C}"/>
            </a:ext>
          </a:extLst>
        </xdr:cNvPr>
        <xdr:cNvSpPr txBox="1"/>
      </xdr:nvSpPr>
      <xdr:spPr>
        <a:xfrm>
          <a:off x="339891" y="13551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176" name="直線コネクタ 175">
          <a:extLst>
            <a:ext uri="{FF2B5EF4-FFF2-40B4-BE49-F238E27FC236}">
              <a16:creationId xmlns:a16="http://schemas.microsoft.com/office/drawing/2014/main" id="{1169AA21-3717-4830-8E59-A2CFC3EBF536}"/>
            </a:ext>
          </a:extLst>
        </xdr:cNvPr>
        <xdr:cNvCxnSpPr/>
      </xdr:nvCxnSpPr>
      <xdr:spPr>
        <a:xfrm>
          <a:off x="685800" y="1332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textlink="">
      <xdr:nvSpPr>
        <xdr:cNvPr id="177" name="テキスト ボックス 176">
          <a:extLst>
            <a:ext uri="{FF2B5EF4-FFF2-40B4-BE49-F238E27FC236}">
              <a16:creationId xmlns:a16="http://schemas.microsoft.com/office/drawing/2014/main" id="{CD774BD9-68E6-47E3-92E3-8527B547999E}"/>
            </a:ext>
          </a:extLst>
        </xdr:cNvPr>
        <xdr:cNvSpPr txBox="1"/>
      </xdr:nvSpPr>
      <xdr:spPr>
        <a:xfrm>
          <a:off x="339891" y="1318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178" name="直線コネクタ 177">
          <a:extLst>
            <a:ext uri="{FF2B5EF4-FFF2-40B4-BE49-F238E27FC236}">
              <a16:creationId xmlns:a16="http://schemas.microsoft.com/office/drawing/2014/main" id="{B4328550-FDFF-4FB1-BBDD-0FD20703BF6C}"/>
            </a:ext>
          </a:extLst>
        </xdr:cNvPr>
        <xdr:cNvCxnSpPr/>
      </xdr:nvCxnSpPr>
      <xdr:spPr>
        <a:xfrm>
          <a:off x="685800" y="12963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textlink="">
      <xdr:nvSpPr>
        <xdr:cNvPr id="179" name="テキスト ボックス 178">
          <a:extLst>
            <a:ext uri="{FF2B5EF4-FFF2-40B4-BE49-F238E27FC236}">
              <a16:creationId xmlns:a16="http://schemas.microsoft.com/office/drawing/2014/main" id="{5455B00D-2A02-4EC7-BEE5-6FABF2C7CB25}"/>
            </a:ext>
          </a:extLst>
        </xdr:cNvPr>
        <xdr:cNvSpPr txBox="1"/>
      </xdr:nvSpPr>
      <xdr:spPr>
        <a:xfrm>
          <a:off x="339891" y="12827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180" name="直線コネクタ 179">
          <a:extLst>
            <a:ext uri="{FF2B5EF4-FFF2-40B4-BE49-F238E27FC236}">
              <a16:creationId xmlns:a16="http://schemas.microsoft.com/office/drawing/2014/main" id="{E7CA1F6D-CB18-44B1-9574-4413014BAA15}"/>
            </a:ext>
          </a:extLst>
        </xdr:cNvPr>
        <xdr:cNvCxnSpPr/>
      </xdr:nvCxnSpPr>
      <xdr:spPr>
        <a:xfrm>
          <a:off x="685800" y="12611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textlink="">
      <xdr:nvSpPr>
        <xdr:cNvPr id="181" name="テキスト ボックス 180">
          <a:extLst>
            <a:ext uri="{FF2B5EF4-FFF2-40B4-BE49-F238E27FC236}">
              <a16:creationId xmlns:a16="http://schemas.microsoft.com/office/drawing/2014/main" id="{775C6E22-00C0-4657-94E2-73B660B151F7}"/>
            </a:ext>
          </a:extLst>
        </xdr:cNvPr>
        <xdr:cNvSpPr txBox="1"/>
      </xdr:nvSpPr>
      <xdr:spPr>
        <a:xfrm>
          <a:off x="339891" y="12475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82" name="直線コネクタ 181">
          <a:extLst>
            <a:ext uri="{FF2B5EF4-FFF2-40B4-BE49-F238E27FC236}">
              <a16:creationId xmlns:a16="http://schemas.microsoft.com/office/drawing/2014/main" id="{F99B51BB-66CD-453B-ADA0-E6C8FA9D4896}"/>
            </a:ext>
          </a:extLst>
        </xdr:cNvPr>
        <xdr:cNvCxnSpPr/>
      </xdr:nvCxnSpPr>
      <xdr:spPr>
        <a:xfrm>
          <a:off x="6858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textlink="">
      <xdr:nvSpPr>
        <xdr:cNvPr id="183" name="テキスト ボックス 182">
          <a:extLst>
            <a:ext uri="{FF2B5EF4-FFF2-40B4-BE49-F238E27FC236}">
              <a16:creationId xmlns:a16="http://schemas.microsoft.com/office/drawing/2014/main" id="{DB0B4748-9206-4EAA-B00F-DA039984592B}"/>
            </a:ext>
          </a:extLst>
        </xdr:cNvPr>
        <xdr:cNvSpPr txBox="1"/>
      </xdr:nvSpPr>
      <xdr:spPr>
        <a:xfrm>
          <a:off x="388136" y="12113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textlink="">
      <xdr:nvSpPr>
        <xdr:cNvPr id="184" name="【福祉施設】&#10;有形固定資産減価償却率グラフ枠">
          <a:extLst>
            <a:ext uri="{FF2B5EF4-FFF2-40B4-BE49-F238E27FC236}">
              <a16:creationId xmlns:a16="http://schemas.microsoft.com/office/drawing/2014/main" id="{C15169A1-4538-4073-89A9-2D78255DACDE}"/>
            </a:ext>
          </a:extLst>
        </xdr:cNvPr>
        <xdr:cNvSpPr/>
      </xdr:nvSpPr>
      <xdr:spPr>
        <a:xfrm>
          <a:off x="6858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55245</xdr:rowOff>
    </xdr:from>
    <xdr:to>
      <xdr:col>24</xdr:col>
      <xdr:colOff>62865</xdr:colOff>
      <xdr:row>86</xdr:row>
      <xdr:rowOff>114300</xdr:rowOff>
    </xdr:to>
    <xdr:cxnSp macro="">
      <xdr:nvCxnSpPr>
        <xdr:cNvPr id="185" name="直線コネクタ 184">
          <a:extLst>
            <a:ext uri="{FF2B5EF4-FFF2-40B4-BE49-F238E27FC236}">
              <a16:creationId xmlns:a16="http://schemas.microsoft.com/office/drawing/2014/main" id="{9FA00113-A764-4DA8-8C1E-636B8522C431}"/>
            </a:ext>
          </a:extLst>
        </xdr:cNvPr>
        <xdr:cNvCxnSpPr/>
      </xdr:nvCxnSpPr>
      <xdr:spPr>
        <a:xfrm flipV="1">
          <a:off x="4180840" y="12856845"/>
          <a:ext cx="0" cy="11925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textlink="">
      <xdr:nvSpPr>
        <xdr:cNvPr id="186" name="【福祉施設】&#10;有形固定資産減価償却率最小値テキスト">
          <a:extLst>
            <a:ext uri="{FF2B5EF4-FFF2-40B4-BE49-F238E27FC236}">
              <a16:creationId xmlns:a16="http://schemas.microsoft.com/office/drawing/2014/main" id="{B2860275-FF32-49C8-A750-C67CC9511398}"/>
            </a:ext>
          </a:extLst>
        </xdr:cNvPr>
        <xdr:cNvSpPr txBox="1"/>
      </xdr:nvSpPr>
      <xdr:spPr>
        <a:xfrm>
          <a:off x="4219575" y="14056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187" name="直線コネクタ 186">
          <a:extLst>
            <a:ext uri="{FF2B5EF4-FFF2-40B4-BE49-F238E27FC236}">
              <a16:creationId xmlns:a16="http://schemas.microsoft.com/office/drawing/2014/main" id="{06510AC6-23B0-41E3-9172-15C6EA1C3D2B}"/>
            </a:ext>
          </a:extLst>
        </xdr:cNvPr>
        <xdr:cNvCxnSpPr/>
      </xdr:nvCxnSpPr>
      <xdr:spPr>
        <a:xfrm>
          <a:off x="4105275" y="140493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78</xdr:row>
      <xdr:rowOff>1922</xdr:rowOff>
    </xdr:from>
    <xdr:ext cx="405111" cy="259045"/>
    <xdr:sp textlink="">
      <xdr:nvSpPr>
        <xdr:cNvPr id="188" name="【福祉施設】&#10;有形固定資産減価償却率最大値テキスト">
          <a:extLst>
            <a:ext uri="{FF2B5EF4-FFF2-40B4-BE49-F238E27FC236}">
              <a16:creationId xmlns:a16="http://schemas.microsoft.com/office/drawing/2014/main" id="{2F0269EB-54AA-4AB8-BAB2-19E68F8338A9}"/>
            </a:ext>
          </a:extLst>
        </xdr:cNvPr>
        <xdr:cNvSpPr txBox="1"/>
      </xdr:nvSpPr>
      <xdr:spPr>
        <a:xfrm>
          <a:off x="4219575" y="12641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55245</xdr:rowOff>
    </xdr:from>
    <xdr:to>
      <xdr:col>24</xdr:col>
      <xdr:colOff>152400</xdr:colOff>
      <xdr:row>79</xdr:row>
      <xdr:rowOff>55245</xdr:rowOff>
    </xdr:to>
    <xdr:cxnSp macro="">
      <xdr:nvCxnSpPr>
        <xdr:cNvPr id="189" name="直線コネクタ 188">
          <a:extLst>
            <a:ext uri="{FF2B5EF4-FFF2-40B4-BE49-F238E27FC236}">
              <a16:creationId xmlns:a16="http://schemas.microsoft.com/office/drawing/2014/main" id="{926835B5-0C51-43A3-89ED-BDC4E9F4ED25}"/>
            </a:ext>
          </a:extLst>
        </xdr:cNvPr>
        <xdr:cNvCxnSpPr/>
      </xdr:nvCxnSpPr>
      <xdr:spPr>
        <a:xfrm>
          <a:off x="4105275" y="1285684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74947</xdr:rowOff>
    </xdr:from>
    <xdr:ext cx="405111" cy="259045"/>
    <xdr:sp textlink="">
      <xdr:nvSpPr>
        <xdr:cNvPr id="190" name="【福祉施設】&#10;有形固定資産減価償却率平均値テキスト">
          <a:extLst>
            <a:ext uri="{FF2B5EF4-FFF2-40B4-BE49-F238E27FC236}">
              <a16:creationId xmlns:a16="http://schemas.microsoft.com/office/drawing/2014/main" id="{5F5991C2-9219-4489-983A-AE31C3DA28B4}"/>
            </a:ext>
          </a:extLst>
        </xdr:cNvPr>
        <xdr:cNvSpPr txBox="1"/>
      </xdr:nvSpPr>
      <xdr:spPr>
        <a:xfrm>
          <a:off x="4219575" y="132003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52070</xdr:rowOff>
    </xdr:from>
    <xdr:to>
      <xdr:col>24</xdr:col>
      <xdr:colOff>114300</xdr:colOff>
      <xdr:row>82</xdr:row>
      <xdr:rowOff>153670</xdr:rowOff>
    </xdr:to>
    <xdr:sp textlink="">
      <xdr:nvSpPr>
        <xdr:cNvPr id="191" name="フローチャート: 判断 190">
          <a:extLst>
            <a:ext uri="{FF2B5EF4-FFF2-40B4-BE49-F238E27FC236}">
              <a16:creationId xmlns:a16="http://schemas.microsoft.com/office/drawing/2014/main" id="{C0BB6B46-B566-4A02-A271-52B911FCE17F}"/>
            </a:ext>
          </a:extLst>
        </xdr:cNvPr>
        <xdr:cNvSpPr/>
      </xdr:nvSpPr>
      <xdr:spPr>
        <a:xfrm>
          <a:off x="4124325" y="1333627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25400</xdr:rowOff>
    </xdr:from>
    <xdr:to>
      <xdr:col>20</xdr:col>
      <xdr:colOff>38100</xdr:colOff>
      <xdr:row>82</xdr:row>
      <xdr:rowOff>127000</xdr:rowOff>
    </xdr:to>
    <xdr:sp textlink="">
      <xdr:nvSpPr>
        <xdr:cNvPr id="192" name="フローチャート: 判断 191">
          <a:extLst>
            <a:ext uri="{FF2B5EF4-FFF2-40B4-BE49-F238E27FC236}">
              <a16:creationId xmlns:a16="http://schemas.microsoft.com/office/drawing/2014/main" id="{6226F630-D38C-4744-9242-56541864EA93}"/>
            </a:ext>
          </a:extLst>
        </xdr:cNvPr>
        <xdr:cNvSpPr/>
      </xdr:nvSpPr>
      <xdr:spPr>
        <a:xfrm>
          <a:off x="3381375" y="1331595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160655</xdr:rowOff>
    </xdr:from>
    <xdr:to>
      <xdr:col>15</xdr:col>
      <xdr:colOff>101600</xdr:colOff>
      <xdr:row>82</xdr:row>
      <xdr:rowOff>90805</xdr:rowOff>
    </xdr:to>
    <xdr:sp textlink="">
      <xdr:nvSpPr>
        <xdr:cNvPr id="193" name="フローチャート: 判断 192">
          <a:extLst>
            <a:ext uri="{FF2B5EF4-FFF2-40B4-BE49-F238E27FC236}">
              <a16:creationId xmlns:a16="http://schemas.microsoft.com/office/drawing/2014/main" id="{BA2502CC-A0DE-474A-B618-E3398A7F8E95}"/>
            </a:ext>
          </a:extLst>
        </xdr:cNvPr>
        <xdr:cNvSpPr/>
      </xdr:nvSpPr>
      <xdr:spPr>
        <a:xfrm>
          <a:off x="2571750" y="13289280"/>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95886</xdr:rowOff>
    </xdr:from>
    <xdr:to>
      <xdr:col>10</xdr:col>
      <xdr:colOff>165100</xdr:colOff>
      <xdr:row>82</xdr:row>
      <xdr:rowOff>26036</xdr:rowOff>
    </xdr:to>
    <xdr:sp textlink="">
      <xdr:nvSpPr>
        <xdr:cNvPr id="194" name="フローチャート: 判断 193">
          <a:extLst>
            <a:ext uri="{FF2B5EF4-FFF2-40B4-BE49-F238E27FC236}">
              <a16:creationId xmlns:a16="http://schemas.microsoft.com/office/drawing/2014/main" id="{4273F4AA-7E77-441C-85EB-E842511F949F}"/>
            </a:ext>
          </a:extLst>
        </xdr:cNvPr>
        <xdr:cNvSpPr/>
      </xdr:nvSpPr>
      <xdr:spPr>
        <a:xfrm>
          <a:off x="1781175" y="1322133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137795</xdr:rowOff>
    </xdr:from>
    <xdr:to>
      <xdr:col>6</xdr:col>
      <xdr:colOff>38100</xdr:colOff>
      <xdr:row>82</xdr:row>
      <xdr:rowOff>67945</xdr:rowOff>
    </xdr:to>
    <xdr:sp textlink="">
      <xdr:nvSpPr>
        <xdr:cNvPr id="195" name="フローチャート: 判断 194">
          <a:extLst>
            <a:ext uri="{FF2B5EF4-FFF2-40B4-BE49-F238E27FC236}">
              <a16:creationId xmlns:a16="http://schemas.microsoft.com/office/drawing/2014/main" id="{C9B17845-0CD9-4B6B-B0BD-138A09E36D0E}"/>
            </a:ext>
          </a:extLst>
        </xdr:cNvPr>
        <xdr:cNvSpPr/>
      </xdr:nvSpPr>
      <xdr:spPr>
        <a:xfrm>
          <a:off x="981075" y="13266420"/>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textlink="">
      <xdr:nvSpPr>
        <xdr:cNvPr id="196" name="テキスト ボックス 195">
          <a:extLst>
            <a:ext uri="{FF2B5EF4-FFF2-40B4-BE49-F238E27FC236}">
              <a16:creationId xmlns:a16="http://schemas.microsoft.com/office/drawing/2014/main" id="{7A624077-2D5B-4E83-8B7C-195385C68857}"/>
            </a:ext>
          </a:extLst>
        </xdr:cNvPr>
        <xdr:cNvSpPr txBox="1"/>
      </xdr:nvSpPr>
      <xdr:spPr>
        <a:xfrm>
          <a:off x="40100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textlink="">
      <xdr:nvSpPr>
        <xdr:cNvPr id="197" name="テキスト ボックス 196">
          <a:extLst>
            <a:ext uri="{FF2B5EF4-FFF2-40B4-BE49-F238E27FC236}">
              <a16:creationId xmlns:a16="http://schemas.microsoft.com/office/drawing/2014/main" id="{D60A095D-01CA-40F8-9A2E-D9213E5EE648}"/>
            </a:ext>
          </a:extLst>
        </xdr:cNvPr>
        <xdr:cNvSpPr txBox="1"/>
      </xdr:nvSpPr>
      <xdr:spPr>
        <a:xfrm>
          <a:off x="32575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textlink="">
      <xdr:nvSpPr>
        <xdr:cNvPr id="198" name="テキスト ボックス 197">
          <a:extLst>
            <a:ext uri="{FF2B5EF4-FFF2-40B4-BE49-F238E27FC236}">
              <a16:creationId xmlns:a16="http://schemas.microsoft.com/office/drawing/2014/main" id="{8C11D618-D50B-4B0E-A3B0-E7D7ED24645C}"/>
            </a:ext>
          </a:extLst>
        </xdr:cNvPr>
        <xdr:cNvSpPr txBox="1"/>
      </xdr:nvSpPr>
      <xdr:spPr>
        <a:xfrm>
          <a:off x="24479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textlink="">
      <xdr:nvSpPr>
        <xdr:cNvPr id="199" name="テキスト ボックス 198">
          <a:extLst>
            <a:ext uri="{FF2B5EF4-FFF2-40B4-BE49-F238E27FC236}">
              <a16:creationId xmlns:a16="http://schemas.microsoft.com/office/drawing/2014/main" id="{29B51D06-CE09-47A9-BEFD-38F78ED1B80A}"/>
            </a:ext>
          </a:extLst>
        </xdr:cNvPr>
        <xdr:cNvSpPr txBox="1"/>
      </xdr:nvSpPr>
      <xdr:spPr>
        <a:xfrm>
          <a:off x="1657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textlink="">
      <xdr:nvSpPr>
        <xdr:cNvPr id="200" name="テキスト ボックス 199">
          <a:extLst>
            <a:ext uri="{FF2B5EF4-FFF2-40B4-BE49-F238E27FC236}">
              <a16:creationId xmlns:a16="http://schemas.microsoft.com/office/drawing/2014/main" id="{633D2FC8-F42C-40D1-8F30-F9C3984591B4}"/>
            </a:ext>
          </a:extLst>
        </xdr:cNvPr>
        <xdr:cNvSpPr txBox="1"/>
      </xdr:nvSpPr>
      <xdr:spPr>
        <a:xfrm>
          <a:off x="857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156845</xdr:rowOff>
    </xdr:from>
    <xdr:to>
      <xdr:col>24</xdr:col>
      <xdr:colOff>114300</xdr:colOff>
      <xdr:row>83</xdr:row>
      <xdr:rowOff>86995</xdr:rowOff>
    </xdr:to>
    <xdr:sp textlink="">
      <xdr:nvSpPr>
        <xdr:cNvPr id="201" name="楕円 200">
          <a:extLst>
            <a:ext uri="{FF2B5EF4-FFF2-40B4-BE49-F238E27FC236}">
              <a16:creationId xmlns:a16="http://schemas.microsoft.com/office/drawing/2014/main" id="{8854C357-D457-4B3E-A624-1BAC10367689}"/>
            </a:ext>
          </a:extLst>
        </xdr:cNvPr>
        <xdr:cNvSpPr/>
      </xdr:nvSpPr>
      <xdr:spPr>
        <a:xfrm>
          <a:off x="4124325" y="13447395"/>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135272</xdr:rowOff>
    </xdr:from>
    <xdr:ext cx="405111" cy="259045"/>
    <xdr:sp textlink="">
      <xdr:nvSpPr>
        <xdr:cNvPr id="202" name="【福祉施設】&#10;有形固定資産減価償却率該当値テキスト">
          <a:extLst>
            <a:ext uri="{FF2B5EF4-FFF2-40B4-BE49-F238E27FC236}">
              <a16:creationId xmlns:a16="http://schemas.microsoft.com/office/drawing/2014/main" id="{DD0C3FCD-75B0-4573-A367-13C05F246EEA}"/>
            </a:ext>
          </a:extLst>
        </xdr:cNvPr>
        <xdr:cNvSpPr txBox="1"/>
      </xdr:nvSpPr>
      <xdr:spPr>
        <a:xfrm>
          <a:off x="4219575" y="13422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111125</xdr:rowOff>
    </xdr:from>
    <xdr:to>
      <xdr:col>20</xdr:col>
      <xdr:colOff>38100</xdr:colOff>
      <xdr:row>83</xdr:row>
      <xdr:rowOff>41275</xdr:rowOff>
    </xdr:to>
    <xdr:sp textlink="">
      <xdr:nvSpPr>
        <xdr:cNvPr id="203" name="楕円 202">
          <a:extLst>
            <a:ext uri="{FF2B5EF4-FFF2-40B4-BE49-F238E27FC236}">
              <a16:creationId xmlns:a16="http://schemas.microsoft.com/office/drawing/2014/main" id="{1570BDA0-B85C-47B8-837E-A2DC5967D301}"/>
            </a:ext>
          </a:extLst>
        </xdr:cNvPr>
        <xdr:cNvSpPr/>
      </xdr:nvSpPr>
      <xdr:spPr>
        <a:xfrm>
          <a:off x="3381375" y="13398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161925</xdr:rowOff>
    </xdr:from>
    <xdr:to>
      <xdr:col>24</xdr:col>
      <xdr:colOff>63500</xdr:colOff>
      <xdr:row>83</xdr:row>
      <xdr:rowOff>36195</xdr:rowOff>
    </xdr:to>
    <xdr:cxnSp macro="">
      <xdr:nvCxnSpPr>
        <xdr:cNvPr id="204" name="直線コネクタ 203">
          <a:extLst>
            <a:ext uri="{FF2B5EF4-FFF2-40B4-BE49-F238E27FC236}">
              <a16:creationId xmlns:a16="http://schemas.microsoft.com/office/drawing/2014/main" id="{E1584EFE-EF9F-4BF3-BC97-6B0F3D05DF6E}"/>
            </a:ext>
          </a:extLst>
        </xdr:cNvPr>
        <xdr:cNvCxnSpPr/>
      </xdr:nvCxnSpPr>
      <xdr:spPr>
        <a:xfrm>
          <a:off x="3429000" y="13446125"/>
          <a:ext cx="752475" cy="39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53975</xdr:rowOff>
    </xdr:from>
    <xdr:to>
      <xdr:col>15</xdr:col>
      <xdr:colOff>101600</xdr:colOff>
      <xdr:row>82</xdr:row>
      <xdr:rowOff>155575</xdr:rowOff>
    </xdr:to>
    <xdr:sp textlink="">
      <xdr:nvSpPr>
        <xdr:cNvPr id="205" name="楕円 204">
          <a:extLst>
            <a:ext uri="{FF2B5EF4-FFF2-40B4-BE49-F238E27FC236}">
              <a16:creationId xmlns:a16="http://schemas.microsoft.com/office/drawing/2014/main" id="{BB39B820-8D95-4F31-B3A2-FE5842C37245}"/>
            </a:ext>
          </a:extLst>
        </xdr:cNvPr>
        <xdr:cNvSpPr/>
      </xdr:nvSpPr>
      <xdr:spPr>
        <a:xfrm>
          <a:off x="2571750" y="1334135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104775</xdr:rowOff>
    </xdr:from>
    <xdr:to>
      <xdr:col>19</xdr:col>
      <xdr:colOff>177800</xdr:colOff>
      <xdr:row>82</xdr:row>
      <xdr:rowOff>161925</xdr:rowOff>
    </xdr:to>
    <xdr:cxnSp macro="">
      <xdr:nvCxnSpPr>
        <xdr:cNvPr id="206" name="直線コネクタ 205">
          <a:extLst>
            <a:ext uri="{FF2B5EF4-FFF2-40B4-BE49-F238E27FC236}">
              <a16:creationId xmlns:a16="http://schemas.microsoft.com/office/drawing/2014/main" id="{929A928A-35D8-416E-8520-CA879AE7A46D}"/>
            </a:ext>
          </a:extLst>
        </xdr:cNvPr>
        <xdr:cNvCxnSpPr/>
      </xdr:nvCxnSpPr>
      <xdr:spPr>
        <a:xfrm>
          <a:off x="2619375" y="13388975"/>
          <a:ext cx="809625"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170180</xdr:rowOff>
    </xdr:from>
    <xdr:to>
      <xdr:col>10</xdr:col>
      <xdr:colOff>165100</xdr:colOff>
      <xdr:row>82</xdr:row>
      <xdr:rowOff>100330</xdr:rowOff>
    </xdr:to>
    <xdr:sp textlink="">
      <xdr:nvSpPr>
        <xdr:cNvPr id="207" name="楕円 206">
          <a:extLst>
            <a:ext uri="{FF2B5EF4-FFF2-40B4-BE49-F238E27FC236}">
              <a16:creationId xmlns:a16="http://schemas.microsoft.com/office/drawing/2014/main" id="{795CEB84-89AC-42DF-9CB4-020FAB99D27A}"/>
            </a:ext>
          </a:extLst>
        </xdr:cNvPr>
        <xdr:cNvSpPr/>
      </xdr:nvSpPr>
      <xdr:spPr>
        <a:xfrm>
          <a:off x="1781175" y="1328610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49530</xdr:rowOff>
    </xdr:from>
    <xdr:to>
      <xdr:col>15</xdr:col>
      <xdr:colOff>50800</xdr:colOff>
      <xdr:row>82</xdr:row>
      <xdr:rowOff>104775</xdr:rowOff>
    </xdr:to>
    <xdr:cxnSp macro="">
      <xdr:nvCxnSpPr>
        <xdr:cNvPr id="208" name="直線コネクタ 207">
          <a:extLst>
            <a:ext uri="{FF2B5EF4-FFF2-40B4-BE49-F238E27FC236}">
              <a16:creationId xmlns:a16="http://schemas.microsoft.com/office/drawing/2014/main" id="{848648F0-27CE-4DBD-81AA-749FDBC4B486}"/>
            </a:ext>
          </a:extLst>
        </xdr:cNvPr>
        <xdr:cNvCxnSpPr/>
      </xdr:nvCxnSpPr>
      <xdr:spPr>
        <a:xfrm>
          <a:off x="1828800" y="13333730"/>
          <a:ext cx="790575"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145414</xdr:rowOff>
    </xdr:from>
    <xdr:to>
      <xdr:col>6</xdr:col>
      <xdr:colOff>38100</xdr:colOff>
      <xdr:row>82</xdr:row>
      <xdr:rowOff>75564</xdr:rowOff>
    </xdr:to>
    <xdr:sp textlink="">
      <xdr:nvSpPr>
        <xdr:cNvPr id="209" name="楕円 208">
          <a:extLst>
            <a:ext uri="{FF2B5EF4-FFF2-40B4-BE49-F238E27FC236}">
              <a16:creationId xmlns:a16="http://schemas.microsoft.com/office/drawing/2014/main" id="{86DE7BF3-8F7C-44E9-8B16-46BBCF7AD5D4}"/>
            </a:ext>
          </a:extLst>
        </xdr:cNvPr>
        <xdr:cNvSpPr/>
      </xdr:nvSpPr>
      <xdr:spPr>
        <a:xfrm>
          <a:off x="981075" y="13267689"/>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24764</xdr:rowOff>
    </xdr:from>
    <xdr:to>
      <xdr:col>10</xdr:col>
      <xdr:colOff>114300</xdr:colOff>
      <xdr:row>82</xdr:row>
      <xdr:rowOff>49530</xdr:rowOff>
    </xdr:to>
    <xdr:cxnSp macro="">
      <xdr:nvCxnSpPr>
        <xdr:cNvPr id="210" name="直線コネクタ 209">
          <a:extLst>
            <a:ext uri="{FF2B5EF4-FFF2-40B4-BE49-F238E27FC236}">
              <a16:creationId xmlns:a16="http://schemas.microsoft.com/office/drawing/2014/main" id="{B7627764-73DE-4862-AAB3-EE19905B1977}"/>
            </a:ext>
          </a:extLst>
        </xdr:cNvPr>
        <xdr:cNvCxnSpPr/>
      </xdr:nvCxnSpPr>
      <xdr:spPr>
        <a:xfrm>
          <a:off x="1028700" y="13315314"/>
          <a:ext cx="800100" cy="18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143527</xdr:rowOff>
    </xdr:from>
    <xdr:ext cx="405111" cy="259045"/>
    <xdr:sp textlink="">
      <xdr:nvSpPr>
        <xdr:cNvPr id="211" name="n_1aveValue【福祉施設】&#10;有形固定資産減価償却率">
          <a:extLst>
            <a:ext uri="{FF2B5EF4-FFF2-40B4-BE49-F238E27FC236}">
              <a16:creationId xmlns:a16="http://schemas.microsoft.com/office/drawing/2014/main" id="{79DB99A0-B167-4DE9-BF7B-F8645F1C8F04}"/>
            </a:ext>
          </a:extLst>
        </xdr:cNvPr>
        <xdr:cNvSpPr txBox="1"/>
      </xdr:nvSpPr>
      <xdr:spPr>
        <a:xfrm>
          <a:off x="3239144" y="13103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107332</xdr:rowOff>
    </xdr:from>
    <xdr:ext cx="405111" cy="259045"/>
    <xdr:sp textlink="">
      <xdr:nvSpPr>
        <xdr:cNvPr id="212" name="n_2aveValue【福祉施設】&#10;有形固定資産減価償却率">
          <a:extLst>
            <a:ext uri="{FF2B5EF4-FFF2-40B4-BE49-F238E27FC236}">
              <a16:creationId xmlns:a16="http://schemas.microsoft.com/office/drawing/2014/main" id="{13371F1E-C715-4149-8C86-B9B8414BEBAB}"/>
            </a:ext>
          </a:extLst>
        </xdr:cNvPr>
        <xdr:cNvSpPr txBox="1"/>
      </xdr:nvSpPr>
      <xdr:spPr>
        <a:xfrm>
          <a:off x="2439044" y="13067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42563</xdr:rowOff>
    </xdr:from>
    <xdr:ext cx="405111" cy="259045"/>
    <xdr:sp textlink="">
      <xdr:nvSpPr>
        <xdr:cNvPr id="213" name="n_3aveValue【福祉施設】&#10;有形固定資産減価償却率">
          <a:extLst>
            <a:ext uri="{FF2B5EF4-FFF2-40B4-BE49-F238E27FC236}">
              <a16:creationId xmlns:a16="http://schemas.microsoft.com/office/drawing/2014/main" id="{92592848-EF7C-41B9-8EB0-9860547BA943}"/>
            </a:ext>
          </a:extLst>
        </xdr:cNvPr>
        <xdr:cNvSpPr txBox="1"/>
      </xdr:nvSpPr>
      <xdr:spPr>
        <a:xfrm>
          <a:off x="1648469" y="13009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84472</xdr:rowOff>
    </xdr:from>
    <xdr:ext cx="405111" cy="259045"/>
    <xdr:sp textlink="">
      <xdr:nvSpPr>
        <xdr:cNvPr id="214" name="n_4aveValue【福祉施設】&#10;有形固定資産減価償却率">
          <a:extLst>
            <a:ext uri="{FF2B5EF4-FFF2-40B4-BE49-F238E27FC236}">
              <a16:creationId xmlns:a16="http://schemas.microsoft.com/office/drawing/2014/main" id="{5544B376-4190-4265-ADDB-3CE0773FCB74}"/>
            </a:ext>
          </a:extLst>
        </xdr:cNvPr>
        <xdr:cNvSpPr txBox="1"/>
      </xdr:nvSpPr>
      <xdr:spPr>
        <a:xfrm>
          <a:off x="848369" y="13051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32402</xdr:rowOff>
    </xdr:from>
    <xdr:ext cx="405111" cy="259045"/>
    <xdr:sp textlink="">
      <xdr:nvSpPr>
        <xdr:cNvPr id="215" name="n_1mainValue【福祉施設】&#10;有形固定資産減価償却率">
          <a:extLst>
            <a:ext uri="{FF2B5EF4-FFF2-40B4-BE49-F238E27FC236}">
              <a16:creationId xmlns:a16="http://schemas.microsoft.com/office/drawing/2014/main" id="{E1B22282-F458-4891-8E8A-12CD9AB4C23B}"/>
            </a:ext>
          </a:extLst>
        </xdr:cNvPr>
        <xdr:cNvSpPr txBox="1"/>
      </xdr:nvSpPr>
      <xdr:spPr>
        <a:xfrm>
          <a:off x="3239144" y="13478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146702</xdr:rowOff>
    </xdr:from>
    <xdr:ext cx="405111" cy="259045"/>
    <xdr:sp textlink="">
      <xdr:nvSpPr>
        <xdr:cNvPr id="216" name="n_2mainValue【福祉施設】&#10;有形固定資産減価償却率">
          <a:extLst>
            <a:ext uri="{FF2B5EF4-FFF2-40B4-BE49-F238E27FC236}">
              <a16:creationId xmlns:a16="http://schemas.microsoft.com/office/drawing/2014/main" id="{442604C1-257A-481E-A45F-8E284A5E4FFE}"/>
            </a:ext>
          </a:extLst>
        </xdr:cNvPr>
        <xdr:cNvSpPr txBox="1"/>
      </xdr:nvSpPr>
      <xdr:spPr>
        <a:xfrm>
          <a:off x="2439044" y="13430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91457</xdr:rowOff>
    </xdr:from>
    <xdr:ext cx="405111" cy="259045"/>
    <xdr:sp textlink="">
      <xdr:nvSpPr>
        <xdr:cNvPr id="217" name="n_3mainValue【福祉施設】&#10;有形固定資産減価償却率">
          <a:extLst>
            <a:ext uri="{FF2B5EF4-FFF2-40B4-BE49-F238E27FC236}">
              <a16:creationId xmlns:a16="http://schemas.microsoft.com/office/drawing/2014/main" id="{3D8EB90B-8D54-4EEF-B594-0CE6EE013640}"/>
            </a:ext>
          </a:extLst>
        </xdr:cNvPr>
        <xdr:cNvSpPr txBox="1"/>
      </xdr:nvSpPr>
      <xdr:spPr>
        <a:xfrm>
          <a:off x="1648469" y="13375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66691</xdr:rowOff>
    </xdr:from>
    <xdr:ext cx="405111" cy="259045"/>
    <xdr:sp textlink="">
      <xdr:nvSpPr>
        <xdr:cNvPr id="218" name="n_4mainValue【福祉施設】&#10;有形固定資産減価償却率">
          <a:extLst>
            <a:ext uri="{FF2B5EF4-FFF2-40B4-BE49-F238E27FC236}">
              <a16:creationId xmlns:a16="http://schemas.microsoft.com/office/drawing/2014/main" id="{8C39FA31-FE17-425E-9688-962B171431C7}"/>
            </a:ext>
          </a:extLst>
        </xdr:cNvPr>
        <xdr:cNvSpPr txBox="1"/>
      </xdr:nvSpPr>
      <xdr:spPr>
        <a:xfrm>
          <a:off x="848369" y="133508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textlink="">
      <xdr:nvSpPr>
        <xdr:cNvPr id="219" name="正方形/長方形 218">
          <a:extLst>
            <a:ext uri="{FF2B5EF4-FFF2-40B4-BE49-F238E27FC236}">
              <a16:creationId xmlns:a16="http://schemas.microsoft.com/office/drawing/2014/main" id="{41104D22-9101-4519-BEED-E840D60E76F3}"/>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textlink="">
      <xdr:nvSpPr>
        <xdr:cNvPr id="220" name="正方形/長方形 219">
          <a:extLst>
            <a:ext uri="{FF2B5EF4-FFF2-40B4-BE49-F238E27FC236}">
              <a16:creationId xmlns:a16="http://schemas.microsoft.com/office/drawing/2014/main" id="{FAE339F9-E552-4BB2-9ADE-8B594F7E806D}"/>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textlink="">
      <xdr:nvSpPr>
        <xdr:cNvPr id="221" name="正方形/長方形 220">
          <a:extLst>
            <a:ext uri="{FF2B5EF4-FFF2-40B4-BE49-F238E27FC236}">
              <a16:creationId xmlns:a16="http://schemas.microsoft.com/office/drawing/2014/main" id="{B8AA7BDF-656D-429C-A2A8-8E5B62E730FB}"/>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textlink="">
      <xdr:nvSpPr>
        <xdr:cNvPr id="222" name="正方形/長方形 221">
          <a:extLst>
            <a:ext uri="{FF2B5EF4-FFF2-40B4-BE49-F238E27FC236}">
              <a16:creationId xmlns:a16="http://schemas.microsoft.com/office/drawing/2014/main" id="{7DF28D63-14C4-47E8-9249-CE1F5B6D9861}"/>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textlink="">
      <xdr:nvSpPr>
        <xdr:cNvPr id="223" name="正方形/長方形 222">
          <a:extLst>
            <a:ext uri="{FF2B5EF4-FFF2-40B4-BE49-F238E27FC236}">
              <a16:creationId xmlns:a16="http://schemas.microsoft.com/office/drawing/2014/main" id="{45BD06DB-73C7-427B-BECD-3D7C90EB3D79}"/>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textlink="">
      <xdr:nvSpPr>
        <xdr:cNvPr id="224" name="正方形/長方形 223">
          <a:extLst>
            <a:ext uri="{FF2B5EF4-FFF2-40B4-BE49-F238E27FC236}">
              <a16:creationId xmlns:a16="http://schemas.microsoft.com/office/drawing/2014/main" id="{CD7A8D72-0FA9-40D2-8915-83FB781183BA}"/>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73</xdr:row>
      <xdr:rowOff>158750</xdr:rowOff>
    </xdr:from>
    <xdr:to>
      <xdr:col>54</xdr:col>
      <xdr:colOff>127000</xdr:colOff>
      <xdr:row>75</xdr:row>
      <xdr:rowOff>69850</xdr:rowOff>
    </xdr:to>
    <xdr:sp textlink="">
      <xdr:nvSpPr>
        <xdr:cNvPr id="225" name="正方形/長方形 224">
          <a:extLst>
            <a:ext uri="{FF2B5EF4-FFF2-40B4-BE49-F238E27FC236}">
              <a16:creationId xmlns:a16="http://schemas.microsoft.com/office/drawing/2014/main" id="{639CD9E5-4648-45D5-9856-C4C4AB95C3C5}"/>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textlink="">
      <xdr:nvSpPr>
        <xdr:cNvPr id="226" name="正方形/長方形 225">
          <a:extLst>
            <a:ext uri="{FF2B5EF4-FFF2-40B4-BE49-F238E27FC236}">
              <a16:creationId xmlns:a16="http://schemas.microsoft.com/office/drawing/2014/main" id="{F00AB90C-F813-4BE1-B509-67F436736983}"/>
            </a:ext>
          </a:extLst>
        </xdr:cNvPr>
        <xdr:cNvSpPr/>
      </xdr:nvSpPr>
      <xdr:spPr>
        <a:xfrm>
          <a:off x="59531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textlink="">
      <xdr:nvSpPr>
        <xdr:cNvPr id="227" name="テキスト ボックス 226">
          <a:extLst>
            <a:ext uri="{FF2B5EF4-FFF2-40B4-BE49-F238E27FC236}">
              <a16:creationId xmlns:a16="http://schemas.microsoft.com/office/drawing/2014/main" id="{08DD5F3E-FC35-49F6-BC8D-C7A0E3E3966C}"/>
            </a:ext>
          </a:extLst>
        </xdr:cNvPr>
        <xdr:cNvSpPr txBox="1"/>
      </xdr:nvSpPr>
      <xdr:spPr>
        <a:xfrm>
          <a:off x="5915025"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28" name="直線コネクタ 227">
          <a:extLst>
            <a:ext uri="{FF2B5EF4-FFF2-40B4-BE49-F238E27FC236}">
              <a16:creationId xmlns:a16="http://schemas.microsoft.com/office/drawing/2014/main" id="{39BC1C37-55BA-4307-83F0-E1C8786A9690}"/>
            </a:ext>
          </a:extLst>
        </xdr:cNvPr>
        <xdr:cNvCxnSpPr/>
      </xdr:nvCxnSpPr>
      <xdr:spPr>
        <a:xfrm>
          <a:off x="5953125" y="14411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229" name="直線コネクタ 228">
          <a:extLst>
            <a:ext uri="{FF2B5EF4-FFF2-40B4-BE49-F238E27FC236}">
              <a16:creationId xmlns:a16="http://schemas.microsoft.com/office/drawing/2014/main" id="{2BDF376B-1CAD-47ED-9C6F-528715D69113}"/>
            </a:ext>
          </a:extLst>
        </xdr:cNvPr>
        <xdr:cNvCxnSpPr/>
      </xdr:nvCxnSpPr>
      <xdr:spPr>
        <a:xfrm>
          <a:off x="5953125" y="13868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textlink="">
      <xdr:nvSpPr>
        <xdr:cNvPr id="230" name="テキスト ボックス 229">
          <a:extLst>
            <a:ext uri="{FF2B5EF4-FFF2-40B4-BE49-F238E27FC236}">
              <a16:creationId xmlns:a16="http://schemas.microsoft.com/office/drawing/2014/main" id="{706C01F2-BCE6-4ADA-9650-157A0C9B2D4C}"/>
            </a:ext>
          </a:extLst>
        </xdr:cNvPr>
        <xdr:cNvSpPr txBox="1"/>
      </xdr:nvSpPr>
      <xdr:spPr>
        <a:xfrm>
          <a:off x="5527221" y="13732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231" name="直線コネクタ 230">
          <a:extLst>
            <a:ext uri="{FF2B5EF4-FFF2-40B4-BE49-F238E27FC236}">
              <a16:creationId xmlns:a16="http://schemas.microsoft.com/office/drawing/2014/main" id="{F02F58FA-0C2C-4537-AF80-0303DF141748}"/>
            </a:ext>
          </a:extLst>
        </xdr:cNvPr>
        <xdr:cNvCxnSpPr/>
      </xdr:nvCxnSpPr>
      <xdr:spPr>
        <a:xfrm>
          <a:off x="5953125" y="13325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textlink="">
      <xdr:nvSpPr>
        <xdr:cNvPr id="232" name="テキスト ボックス 231">
          <a:extLst>
            <a:ext uri="{FF2B5EF4-FFF2-40B4-BE49-F238E27FC236}">
              <a16:creationId xmlns:a16="http://schemas.microsoft.com/office/drawing/2014/main" id="{90E55BD7-B7E0-484A-AF12-AC598D367E63}"/>
            </a:ext>
          </a:extLst>
        </xdr:cNvPr>
        <xdr:cNvSpPr txBox="1"/>
      </xdr:nvSpPr>
      <xdr:spPr>
        <a:xfrm>
          <a:off x="5527221" y="1318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233" name="直線コネクタ 232">
          <a:extLst>
            <a:ext uri="{FF2B5EF4-FFF2-40B4-BE49-F238E27FC236}">
              <a16:creationId xmlns:a16="http://schemas.microsoft.com/office/drawing/2014/main" id="{6D5EA4AD-F18A-457C-BBD5-31C524023DD3}"/>
            </a:ext>
          </a:extLst>
        </xdr:cNvPr>
        <xdr:cNvCxnSpPr/>
      </xdr:nvCxnSpPr>
      <xdr:spPr>
        <a:xfrm>
          <a:off x="5953125" y="127920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textlink="">
      <xdr:nvSpPr>
        <xdr:cNvPr id="234" name="テキスト ボックス 233">
          <a:extLst>
            <a:ext uri="{FF2B5EF4-FFF2-40B4-BE49-F238E27FC236}">
              <a16:creationId xmlns:a16="http://schemas.microsoft.com/office/drawing/2014/main" id="{BA3194AB-37AC-443D-B367-1635B4925F5D}"/>
            </a:ext>
          </a:extLst>
        </xdr:cNvPr>
        <xdr:cNvSpPr txBox="1"/>
      </xdr:nvSpPr>
      <xdr:spPr>
        <a:xfrm>
          <a:off x="5527221" y="12646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35" name="直線コネクタ 234">
          <a:extLst>
            <a:ext uri="{FF2B5EF4-FFF2-40B4-BE49-F238E27FC236}">
              <a16:creationId xmlns:a16="http://schemas.microsoft.com/office/drawing/2014/main" id="{A6620D49-8ED4-4D52-9809-2E73A4F94960}"/>
            </a:ext>
          </a:extLst>
        </xdr:cNvPr>
        <xdr:cNvCxnSpPr/>
      </xdr:nvCxnSpPr>
      <xdr:spPr>
        <a:xfrm>
          <a:off x="5953125" y="12249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textlink="">
      <xdr:nvSpPr>
        <xdr:cNvPr id="236" name="テキスト ボックス 235">
          <a:extLst>
            <a:ext uri="{FF2B5EF4-FFF2-40B4-BE49-F238E27FC236}">
              <a16:creationId xmlns:a16="http://schemas.microsoft.com/office/drawing/2014/main" id="{99BC16C9-D22D-4626-BE5F-82A33059D1E1}"/>
            </a:ext>
          </a:extLst>
        </xdr:cNvPr>
        <xdr:cNvSpPr txBox="1"/>
      </xdr:nvSpPr>
      <xdr:spPr>
        <a:xfrm>
          <a:off x="5527221"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textlink="">
      <xdr:nvSpPr>
        <xdr:cNvPr id="237" name="【福祉施設】&#10;一人当たり面積グラフ枠">
          <a:extLst>
            <a:ext uri="{FF2B5EF4-FFF2-40B4-BE49-F238E27FC236}">
              <a16:creationId xmlns:a16="http://schemas.microsoft.com/office/drawing/2014/main" id="{4E9BBE80-07FE-4ADE-B42B-E01AD3FC24D8}"/>
            </a:ext>
          </a:extLst>
        </xdr:cNvPr>
        <xdr:cNvSpPr/>
      </xdr:nvSpPr>
      <xdr:spPr>
        <a:xfrm>
          <a:off x="59531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168402</xdr:rowOff>
    </xdr:from>
    <xdr:to>
      <xdr:col>54</xdr:col>
      <xdr:colOff>189865</xdr:colOff>
      <xdr:row>85</xdr:row>
      <xdr:rowOff>75819</xdr:rowOff>
    </xdr:to>
    <xdr:cxnSp macro="">
      <xdr:nvCxnSpPr>
        <xdr:cNvPr id="238" name="直線コネクタ 237">
          <a:extLst>
            <a:ext uri="{FF2B5EF4-FFF2-40B4-BE49-F238E27FC236}">
              <a16:creationId xmlns:a16="http://schemas.microsoft.com/office/drawing/2014/main" id="{7CB8E832-A952-4189-B06A-C4C5818E4249}"/>
            </a:ext>
          </a:extLst>
        </xdr:cNvPr>
        <xdr:cNvCxnSpPr/>
      </xdr:nvCxnSpPr>
      <xdr:spPr>
        <a:xfrm flipV="1">
          <a:off x="9429115" y="12636627"/>
          <a:ext cx="0" cy="12123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79646</xdr:rowOff>
    </xdr:from>
    <xdr:ext cx="469744" cy="259045"/>
    <xdr:sp textlink="">
      <xdr:nvSpPr>
        <xdr:cNvPr id="239" name="【福祉施設】&#10;一人当たり面積最小値テキスト">
          <a:extLst>
            <a:ext uri="{FF2B5EF4-FFF2-40B4-BE49-F238E27FC236}">
              <a16:creationId xmlns:a16="http://schemas.microsoft.com/office/drawing/2014/main" id="{799101A4-346B-4B2D-8C02-1BAF943199BB}"/>
            </a:ext>
          </a:extLst>
        </xdr:cNvPr>
        <xdr:cNvSpPr txBox="1"/>
      </xdr:nvSpPr>
      <xdr:spPr>
        <a:xfrm>
          <a:off x="9467850" y="13855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75819</xdr:rowOff>
    </xdr:from>
    <xdr:to>
      <xdr:col>55</xdr:col>
      <xdr:colOff>88900</xdr:colOff>
      <xdr:row>85</xdr:row>
      <xdr:rowOff>75819</xdr:rowOff>
    </xdr:to>
    <xdr:cxnSp macro="">
      <xdr:nvCxnSpPr>
        <xdr:cNvPr id="240" name="直線コネクタ 239">
          <a:extLst>
            <a:ext uri="{FF2B5EF4-FFF2-40B4-BE49-F238E27FC236}">
              <a16:creationId xmlns:a16="http://schemas.microsoft.com/office/drawing/2014/main" id="{BCB4235A-9605-4612-B140-08D0ACB46185}"/>
            </a:ext>
          </a:extLst>
        </xdr:cNvPr>
        <xdr:cNvCxnSpPr/>
      </xdr:nvCxnSpPr>
      <xdr:spPr>
        <a:xfrm>
          <a:off x="9363075" y="13848969"/>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115079</xdr:rowOff>
    </xdr:from>
    <xdr:ext cx="469744" cy="259045"/>
    <xdr:sp textlink="">
      <xdr:nvSpPr>
        <xdr:cNvPr id="241" name="【福祉施設】&#10;一人当たり面積最大値テキスト">
          <a:extLst>
            <a:ext uri="{FF2B5EF4-FFF2-40B4-BE49-F238E27FC236}">
              <a16:creationId xmlns:a16="http://schemas.microsoft.com/office/drawing/2014/main" id="{3B7E3A7B-FD18-45D0-AE04-BAF741DEFED4}"/>
            </a:ext>
          </a:extLst>
        </xdr:cNvPr>
        <xdr:cNvSpPr txBox="1"/>
      </xdr:nvSpPr>
      <xdr:spPr>
        <a:xfrm>
          <a:off x="9467850" y="12430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168402</xdr:rowOff>
    </xdr:from>
    <xdr:to>
      <xdr:col>55</xdr:col>
      <xdr:colOff>88900</xdr:colOff>
      <xdr:row>77</xdr:row>
      <xdr:rowOff>168402</xdr:rowOff>
    </xdr:to>
    <xdr:cxnSp macro="">
      <xdr:nvCxnSpPr>
        <xdr:cNvPr id="242" name="直線コネクタ 241">
          <a:extLst>
            <a:ext uri="{FF2B5EF4-FFF2-40B4-BE49-F238E27FC236}">
              <a16:creationId xmlns:a16="http://schemas.microsoft.com/office/drawing/2014/main" id="{AA990016-8991-412E-A23B-9CB591338D6D}"/>
            </a:ext>
          </a:extLst>
        </xdr:cNvPr>
        <xdr:cNvCxnSpPr/>
      </xdr:nvCxnSpPr>
      <xdr:spPr>
        <a:xfrm>
          <a:off x="9363075" y="12636627"/>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22750</xdr:rowOff>
    </xdr:from>
    <xdr:ext cx="469744" cy="259045"/>
    <xdr:sp textlink="">
      <xdr:nvSpPr>
        <xdr:cNvPr id="243" name="【福祉施設】&#10;一人当たり面積平均値テキスト">
          <a:extLst>
            <a:ext uri="{FF2B5EF4-FFF2-40B4-BE49-F238E27FC236}">
              <a16:creationId xmlns:a16="http://schemas.microsoft.com/office/drawing/2014/main" id="{4921F248-0BEE-4D1A-9A6F-BA78C67ED354}"/>
            </a:ext>
          </a:extLst>
        </xdr:cNvPr>
        <xdr:cNvSpPr txBox="1"/>
      </xdr:nvSpPr>
      <xdr:spPr>
        <a:xfrm>
          <a:off x="9467850" y="1347522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171323</xdr:rowOff>
    </xdr:from>
    <xdr:to>
      <xdr:col>55</xdr:col>
      <xdr:colOff>50800</xdr:colOff>
      <xdr:row>84</xdr:row>
      <xdr:rowOff>101473</xdr:rowOff>
    </xdr:to>
    <xdr:sp textlink="">
      <xdr:nvSpPr>
        <xdr:cNvPr id="244" name="フローチャート: 判断 243">
          <a:extLst>
            <a:ext uri="{FF2B5EF4-FFF2-40B4-BE49-F238E27FC236}">
              <a16:creationId xmlns:a16="http://schemas.microsoft.com/office/drawing/2014/main" id="{B13AC7B9-6029-4537-A36E-D103462C49F6}"/>
            </a:ext>
          </a:extLst>
        </xdr:cNvPr>
        <xdr:cNvSpPr/>
      </xdr:nvSpPr>
      <xdr:spPr>
        <a:xfrm>
          <a:off x="9401175" y="13611098"/>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145035</xdr:rowOff>
    </xdr:from>
    <xdr:to>
      <xdr:col>50</xdr:col>
      <xdr:colOff>165100</xdr:colOff>
      <xdr:row>84</xdr:row>
      <xdr:rowOff>75185</xdr:rowOff>
    </xdr:to>
    <xdr:sp textlink="">
      <xdr:nvSpPr>
        <xdr:cNvPr id="245" name="フローチャート: 判断 244">
          <a:extLst>
            <a:ext uri="{FF2B5EF4-FFF2-40B4-BE49-F238E27FC236}">
              <a16:creationId xmlns:a16="http://schemas.microsoft.com/office/drawing/2014/main" id="{FF126787-5C64-4371-BB71-DE4307D4ECA5}"/>
            </a:ext>
          </a:extLst>
        </xdr:cNvPr>
        <xdr:cNvSpPr/>
      </xdr:nvSpPr>
      <xdr:spPr>
        <a:xfrm>
          <a:off x="8639175" y="1359116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150749</xdr:rowOff>
    </xdr:from>
    <xdr:to>
      <xdr:col>46</xdr:col>
      <xdr:colOff>38100</xdr:colOff>
      <xdr:row>84</xdr:row>
      <xdr:rowOff>80899</xdr:rowOff>
    </xdr:to>
    <xdr:sp textlink="">
      <xdr:nvSpPr>
        <xdr:cNvPr id="246" name="フローチャート: 判断 245">
          <a:extLst>
            <a:ext uri="{FF2B5EF4-FFF2-40B4-BE49-F238E27FC236}">
              <a16:creationId xmlns:a16="http://schemas.microsoft.com/office/drawing/2014/main" id="{0D9C368B-2AE6-4690-8598-0080CF5D463D}"/>
            </a:ext>
          </a:extLst>
        </xdr:cNvPr>
        <xdr:cNvSpPr/>
      </xdr:nvSpPr>
      <xdr:spPr>
        <a:xfrm>
          <a:off x="7839075" y="1360004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1015</xdr:rowOff>
    </xdr:from>
    <xdr:to>
      <xdr:col>41</xdr:col>
      <xdr:colOff>101600</xdr:colOff>
      <xdr:row>84</xdr:row>
      <xdr:rowOff>102615</xdr:rowOff>
    </xdr:to>
    <xdr:sp textlink="">
      <xdr:nvSpPr>
        <xdr:cNvPr id="247" name="フローチャート: 判断 246">
          <a:extLst>
            <a:ext uri="{FF2B5EF4-FFF2-40B4-BE49-F238E27FC236}">
              <a16:creationId xmlns:a16="http://schemas.microsoft.com/office/drawing/2014/main" id="{881CDD1F-345D-4F43-AA88-116EB1705551}"/>
            </a:ext>
          </a:extLst>
        </xdr:cNvPr>
        <xdr:cNvSpPr/>
      </xdr:nvSpPr>
      <xdr:spPr>
        <a:xfrm>
          <a:off x="7029450" y="1361224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141605</xdr:rowOff>
    </xdr:from>
    <xdr:to>
      <xdr:col>36</xdr:col>
      <xdr:colOff>165100</xdr:colOff>
      <xdr:row>84</xdr:row>
      <xdr:rowOff>71755</xdr:rowOff>
    </xdr:to>
    <xdr:sp textlink="">
      <xdr:nvSpPr>
        <xdr:cNvPr id="248" name="フローチャート: 判断 247">
          <a:extLst>
            <a:ext uri="{FF2B5EF4-FFF2-40B4-BE49-F238E27FC236}">
              <a16:creationId xmlns:a16="http://schemas.microsoft.com/office/drawing/2014/main" id="{DF9D8414-AA01-476D-B83E-8AF1582FC2F9}"/>
            </a:ext>
          </a:extLst>
        </xdr:cNvPr>
        <xdr:cNvSpPr/>
      </xdr:nvSpPr>
      <xdr:spPr>
        <a:xfrm>
          <a:off x="6238875" y="13594080"/>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textlink="">
      <xdr:nvSpPr>
        <xdr:cNvPr id="249" name="テキスト ボックス 248">
          <a:extLst>
            <a:ext uri="{FF2B5EF4-FFF2-40B4-BE49-F238E27FC236}">
              <a16:creationId xmlns:a16="http://schemas.microsoft.com/office/drawing/2014/main" id="{AE11BE2C-765A-4FA4-80C9-B9BAEBE7D521}"/>
            </a:ext>
          </a:extLst>
        </xdr:cNvPr>
        <xdr:cNvSpPr txBox="1"/>
      </xdr:nvSpPr>
      <xdr:spPr>
        <a:xfrm>
          <a:off x="92583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textlink="">
      <xdr:nvSpPr>
        <xdr:cNvPr id="250" name="テキスト ボックス 249">
          <a:extLst>
            <a:ext uri="{FF2B5EF4-FFF2-40B4-BE49-F238E27FC236}">
              <a16:creationId xmlns:a16="http://schemas.microsoft.com/office/drawing/2014/main" id="{B80AB122-D4DC-4543-A6F5-6488E0496A45}"/>
            </a:ext>
          </a:extLst>
        </xdr:cNvPr>
        <xdr:cNvSpPr txBox="1"/>
      </xdr:nvSpPr>
      <xdr:spPr>
        <a:xfrm>
          <a:off x="8515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textlink="">
      <xdr:nvSpPr>
        <xdr:cNvPr id="251" name="テキスト ボックス 250">
          <a:extLst>
            <a:ext uri="{FF2B5EF4-FFF2-40B4-BE49-F238E27FC236}">
              <a16:creationId xmlns:a16="http://schemas.microsoft.com/office/drawing/2014/main" id="{D6282564-7F2C-4A20-A240-6C22ED1C3DC9}"/>
            </a:ext>
          </a:extLst>
        </xdr:cNvPr>
        <xdr:cNvSpPr txBox="1"/>
      </xdr:nvSpPr>
      <xdr:spPr>
        <a:xfrm>
          <a:off x="7715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textlink="">
      <xdr:nvSpPr>
        <xdr:cNvPr id="252" name="テキスト ボックス 251">
          <a:extLst>
            <a:ext uri="{FF2B5EF4-FFF2-40B4-BE49-F238E27FC236}">
              <a16:creationId xmlns:a16="http://schemas.microsoft.com/office/drawing/2014/main" id="{D4ACFB43-9430-4D05-ADD8-D1594AAC566C}"/>
            </a:ext>
          </a:extLst>
        </xdr:cNvPr>
        <xdr:cNvSpPr txBox="1"/>
      </xdr:nvSpPr>
      <xdr:spPr>
        <a:xfrm>
          <a:off x="690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textlink="">
      <xdr:nvSpPr>
        <xdr:cNvPr id="253" name="テキスト ボックス 252">
          <a:extLst>
            <a:ext uri="{FF2B5EF4-FFF2-40B4-BE49-F238E27FC236}">
              <a16:creationId xmlns:a16="http://schemas.microsoft.com/office/drawing/2014/main" id="{9C30B315-0DEC-45D0-8E6C-29F45AD4B176}"/>
            </a:ext>
          </a:extLst>
        </xdr:cNvPr>
        <xdr:cNvSpPr txBox="1"/>
      </xdr:nvSpPr>
      <xdr:spPr>
        <a:xfrm>
          <a:off x="6115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9017</xdr:rowOff>
    </xdr:from>
    <xdr:to>
      <xdr:col>55</xdr:col>
      <xdr:colOff>50800</xdr:colOff>
      <xdr:row>84</xdr:row>
      <xdr:rowOff>110617</xdr:rowOff>
    </xdr:to>
    <xdr:sp textlink="">
      <xdr:nvSpPr>
        <xdr:cNvPr id="254" name="楕円 253">
          <a:extLst>
            <a:ext uri="{FF2B5EF4-FFF2-40B4-BE49-F238E27FC236}">
              <a16:creationId xmlns:a16="http://schemas.microsoft.com/office/drawing/2014/main" id="{2794EA70-B5E5-4F94-BA44-BFE90A7DF1F8}"/>
            </a:ext>
          </a:extLst>
        </xdr:cNvPr>
        <xdr:cNvSpPr/>
      </xdr:nvSpPr>
      <xdr:spPr>
        <a:xfrm>
          <a:off x="9401175" y="13623417"/>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158894</xdr:rowOff>
    </xdr:from>
    <xdr:ext cx="469744" cy="259045"/>
    <xdr:sp textlink="">
      <xdr:nvSpPr>
        <xdr:cNvPr id="255" name="【福祉施設】&#10;一人当たり面積該当値テキスト">
          <a:extLst>
            <a:ext uri="{FF2B5EF4-FFF2-40B4-BE49-F238E27FC236}">
              <a16:creationId xmlns:a16="http://schemas.microsoft.com/office/drawing/2014/main" id="{77BED8A6-2529-434C-80B8-04DEBAEE9902}"/>
            </a:ext>
          </a:extLst>
        </xdr:cNvPr>
        <xdr:cNvSpPr txBox="1"/>
      </xdr:nvSpPr>
      <xdr:spPr>
        <a:xfrm>
          <a:off x="9467850" y="13611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11875</xdr:rowOff>
    </xdr:from>
    <xdr:to>
      <xdr:col>50</xdr:col>
      <xdr:colOff>165100</xdr:colOff>
      <xdr:row>84</xdr:row>
      <xdr:rowOff>113475</xdr:rowOff>
    </xdr:to>
    <xdr:sp textlink="">
      <xdr:nvSpPr>
        <xdr:cNvPr id="256" name="楕円 255">
          <a:extLst>
            <a:ext uri="{FF2B5EF4-FFF2-40B4-BE49-F238E27FC236}">
              <a16:creationId xmlns:a16="http://schemas.microsoft.com/office/drawing/2014/main" id="{9865384E-077C-4311-9B6C-77CAB270EE5A}"/>
            </a:ext>
          </a:extLst>
        </xdr:cNvPr>
        <xdr:cNvSpPr/>
      </xdr:nvSpPr>
      <xdr:spPr>
        <a:xfrm>
          <a:off x="8639175" y="1361992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59817</xdr:rowOff>
    </xdr:from>
    <xdr:to>
      <xdr:col>55</xdr:col>
      <xdr:colOff>0</xdr:colOff>
      <xdr:row>84</xdr:row>
      <xdr:rowOff>62675</xdr:rowOff>
    </xdr:to>
    <xdr:cxnSp macro="">
      <xdr:nvCxnSpPr>
        <xdr:cNvPr id="257" name="直線コネクタ 256">
          <a:extLst>
            <a:ext uri="{FF2B5EF4-FFF2-40B4-BE49-F238E27FC236}">
              <a16:creationId xmlns:a16="http://schemas.microsoft.com/office/drawing/2014/main" id="{56E8FC82-7194-4C40-8754-22257642E1E7}"/>
            </a:ext>
          </a:extLst>
        </xdr:cNvPr>
        <xdr:cNvCxnSpPr/>
      </xdr:nvCxnSpPr>
      <xdr:spPr>
        <a:xfrm flipV="1">
          <a:off x="8686800" y="13671042"/>
          <a:ext cx="742950" cy="6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15303</xdr:rowOff>
    </xdr:from>
    <xdr:to>
      <xdr:col>46</xdr:col>
      <xdr:colOff>38100</xdr:colOff>
      <xdr:row>84</xdr:row>
      <xdr:rowOff>116903</xdr:rowOff>
    </xdr:to>
    <xdr:sp textlink="">
      <xdr:nvSpPr>
        <xdr:cNvPr id="258" name="楕円 257">
          <a:extLst>
            <a:ext uri="{FF2B5EF4-FFF2-40B4-BE49-F238E27FC236}">
              <a16:creationId xmlns:a16="http://schemas.microsoft.com/office/drawing/2014/main" id="{B648334F-7F78-481F-AC4D-7F215F80BE4D}"/>
            </a:ext>
          </a:extLst>
        </xdr:cNvPr>
        <xdr:cNvSpPr/>
      </xdr:nvSpPr>
      <xdr:spPr>
        <a:xfrm>
          <a:off x="7839075" y="13623353"/>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62675</xdr:rowOff>
    </xdr:from>
    <xdr:to>
      <xdr:col>50</xdr:col>
      <xdr:colOff>114300</xdr:colOff>
      <xdr:row>84</xdr:row>
      <xdr:rowOff>66103</xdr:rowOff>
    </xdr:to>
    <xdr:cxnSp macro="">
      <xdr:nvCxnSpPr>
        <xdr:cNvPr id="259" name="直線コネクタ 258">
          <a:extLst>
            <a:ext uri="{FF2B5EF4-FFF2-40B4-BE49-F238E27FC236}">
              <a16:creationId xmlns:a16="http://schemas.microsoft.com/office/drawing/2014/main" id="{26A8477E-401C-4E08-AEB4-5CF8698F4713}"/>
            </a:ext>
          </a:extLst>
        </xdr:cNvPr>
        <xdr:cNvCxnSpPr/>
      </xdr:nvCxnSpPr>
      <xdr:spPr>
        <a:xfrm flipV="1">
          <a:off x="7886700" y="13677075"/>
          <a:ext cx="800100" cy="3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19875</xdr:rowOff>
    </xdr:from>
    <xdr:to>
      <xdr:col>41</xdr:col>
      <xdr:colOff>101600</xdr:colOff>
      <xdr:row>84</xdr:row>
      <xdr:rowOff>121475</xdr:rowOff>
    </xdr:to>
    <xdr:sp textlink="">
      <xdr:nvSpPr>
        <xdr:cNvPr id="260" name="楕円 259">
          <a:extLst>
            <a:ext uri="{FF2B5EF4-FFF2-40B4-BE49-F238E27FC236}">
              <a16:creationId xmlns:a16="http://schemas.microsoft.com/office/drawing/2014/main" id="{92D92E8C-FEC6-4FFE-A282-FB885BC41C1B}"/>
            </a:ext>
          </a:extLst>
        </xdr:cNvPr>
        <xdr:cNvSpPr/>
      </xdr:nvSpPr>
      <xdr:spPr>
        <a:xfrm>
          <a:off x="7029450" y="1363110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66103</xdr:rowOff>
    </xdr:from>
    <xdr:to>
      <xdr:col>45</xdr:col>
      <xdr:colOff>177800</xdr:colOff>
      <xdr:row>84</xdr:row>
      <xdr:rowOff>70675</xdr:rowOff>
    </xdr:to>
    <xdr:cxnSp macro="">
      <xdr:nvCxnSpPr>
        <xdr:cNvPr id="261" name="直線コネクタ 260">
          <a:extLst>
            <a:ext uri="{FF2B5EF4-FFF2-40B4-BE49-F238E27FC236}">
              <a16:creationId xmlns:a16="http://schemas.microsoft.com/office/drawing/2014/main" id="{E2A11554-69DA-45FE-8CE9-AD7A7CC97319}"/>
            </a:ext>
          </a:extLst>
        </xdr:cNvPr>
        <xdr:cNvCxnSpPr/>
      </xdr:nvCxnSpPr>
      <xdr:spPr>
        <a:xfrm flipV="1">
          <a:off x="7077075" y="13680503"/>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23876</xdr:rowOff>
    </xdr:from>
    <xdr:to>
      <xdr:col>36</xdr:col>
      <xdr:colOff>165100</xdr:colOff>
      <xdr:row>84</xdr:row>
      <xdr:rowOff>125476</xdr:rowOff>
    </xdr:to>
    <xdr:sp textlink="">
      <xdr:nvSpPr>
        <xdr:cNvPr id="262" name="楕円 261">
          <a:extLst>
            <a:ext uri="{FF2B5EF4-FFF2-40B4-BE49-F238E27FC236}">
              <a16:creationId xmlns:a16="http://schemas.microsoft.com/office/drawing/2014/main" id="{D5735CAF-815F-4EB8-862F-D15BC2D70C31}"/>
            </a:ext>
          </a:extLst>
        </xdr:cNvPr>
        <xdr:cNvSpPr/>
      </xdr:nvSpPr>
      <xdr:spPr>
        <a:xfrm>
          <a:off x="6238875" y="1363827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70675</xdr:rowOff>
    </xdr:from>
    <xdr:to>
      <xdr:col>41</xdr:col>
      <xdr:colOff>50800</xdr:colOff>
      <xdr:row>84</xdr:row>
      <xdr:rowOff>74676</xdr:rowOff>
    </xdr:to>
    <xdr:cxnSp macro="">
      <xdr:nvCxnSpPr>
        <xdr:cNvPr id="263" name="直線コネクタ 262">
          <a:extLst>
            <a:ext uri="{FF2B5EF4-FFF2-40B4-BE49-F238E27FC236}">
              <a16:creationId xmlns:a16="http://schemas.microsoft.com/office/drawing/2014/main" id="{F70197B9-C942-42EB-82E9-ADE5B9EDF799}"/>
            </a:ext>
          </a:extLst>
        </xdr:cNvPr>
        <xdr:cNvCxnSpPr/>
      </xdr:nvCxnSpPr>
      <xdr:spPr>
        <a:xfrm flipV="1">
          <a:off x="6286500" y="13678725"/>
          <a:ext cx="790575" cy="7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91712</xdr:rowOff>
    </xdr:from>
    <xdr:ext cx="469744" cy="259045"/>
    <xdr:sp textlink="">
      <xdr:nvSpPr>
        <xdr:cNvPr id="264" name="n_1aveValue【福祉施設】&#10;一人当たり面積">
          <a:extLst>
            <a:ext uri="{FF2B5EF4-FFF2-40B4-BE49-F238E27FC236}">
              <a16:creationId xmlns:a16="http://schemas.microsoft.com/office/drawing/2014/main" id="{034AA0DD-9C13-4DE4-A405-992EF4B97F6F}"/>
            </a:ext>
          </a:extLst>
        </xdr:cNvPr>
        <xdr:cNvSpPr txBox="1"/>
      </xdr:nvSpPr>
      <xdr:spPr>
        <a:xfrm>
          <a:off x="8458277" y="13375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97426</xdr:rowOff>
    </xdr:from>
    <xdr:ext cx="469744" cy="259045"/>
    <xdr:sp textlink="">
      <xdr:nvSpPr>
        <xdr:cNvPr id="265" name="n_2aveValue【福祉施設】&#10;一人当たり面積">
          <a:extLst>
            <a:ext uri="{FF2B5EF4-FFF2-40B4-BE49-F238E27FC236}">
              <a16:creationId xmlns:a16="http://schemas.microsoft.com/office/drawing/2014/main" id="{8287390E-45F5-4513-88F0-36A93FBB06EE}"/>
            </a:ext>
          </a:extLst>
        </xdr:cNvPr>
        <xdr:cNvSpPr txBox="1"/>
      </xdr:nvSpPr>
      <xdr:spPr>
        <a:xfrm>
          <a:off x="7677227" y="133848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119142</xdr:rowOff>
    </xdr:from>
    <xdr:ext cx="469744" cy="259045"/>
    <xdr:sp textlink="">
      <xdr:nvSpPr>
        <xdr:cNvPr id="266" name="n_3aveValue【福祉施設】&#10;一人当たり面積">
          <a:extLst>
            <a:ext uri="{FF2B5EF4-FFF2-40B4-BE49-F238E27FC236}">
              <a16:creationId xmlns:a16="http://schemas.microsoft.com/office/drawing/2014/main" id="{4C30C8EE-5133-44AF-A945-22B57E2A1CCA}"/>
            </a:ext>
          </a:extLst>
        </xdr:cNvPr>
        <xdr:cNvSpPr txBox="1"/>
      </xdr:nvSpPr>
      <xdr:spPr>
        <a:xfrm>
          <a:off x="6867602" y="134096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88282</xdr:rowOff>
    </xdr:from>
    <xdr:ext cx="469744" cy="259045"/>
    <xdr:sp textlink="">
      <xdr:nvSpPr>
        <xdr:cNvPr id="267" name="n_4aveValue【福祉施設】&#10;一人当たり面積">
          <a:extLst>
            <a:ext uri="{FF2B5EF4-FFF2-40B4-BE49-F238E27FC236}">
              <a16:creationId xmlns:a16="http://schemas.microsoft.com/office/drawing/2014/main" id="{FA723754-2DE6-45BB-929D-0B099C58496B}"/>
            </a:ext>
          </a:extLst>
        </xdr:cNvPr>
        <xdr:cNvSpPr txBox="1"/>
      </xdr:nvSpPr>
      <xdr:spPr>
        <a:xfrm>
          <a:off x="6067502" y="13372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104602</xdr:rowOff>
    </xdr:from>
    <xdr:ext cx="469744" cy="259045"/>
    <xdr:sp textlink="">
      <xdr:nvSpPr>
        <xdr:cNvPr id="268" name="n_1mainValue【福祉施設】&#10;一人当たり面積">
          <a:extLst>
            <a:ext uri="{FF2B5EF4-FFF2-40B4-BE49-F238E27FC236}">
              <a16:creationId xmlns:a16="http://schemas.microsoft.com/office/drawing/2014/main" id="{678FDDCC-BDC1-4642-8FF4-C34255E0708B}"/>
            </a:ext>
          </a:extLst>
        </xdr:cNvPr>
        <xdr:cNvSpPr txBox="1"/>
      </xdr:nvSpPr>
      <xdr:spPr>
        <a:xfrm>
          <a:off x="8458277" y="13719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108030</xdr:rowOff>
    </xdr:from>
    <xdr:ext cx="469744" cy="259045"/>
    <xdr:sp textlink="">
      <xdr:nvSpPr>
        <xdr:cNvPr id="269" name="n_2mainValue【福祉施設】&#10;一人当たり面積">
          <a:extLst>
            <a:ext uri="{FF2B5EF4-FFF2-40B4-BE49-F238E27FC236}">
              <a16:creationId xmlns:a16="http://schemas.microsoft.com/office/drawing/2014/main" id="{DD961CAF-35AA-468E-8E57-E2F4D44BE5B7}"/>
            </a:ext>
          </a:extLst>
        </xdr:cNvPr>
        <xdr:cNvSpPr txBox="1"/>
      </xdr:nvSpPr>
      <xdr:spPr>
        <a:xfrm>
          <a:off x="7677227" y="137160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112602</xdr:rowOff>
    </xdr:from>
    <xdr:ext cx="469744" cy="259045"/>
    <xdr:sp textlink="">
      <xdr:nvSpPr>
        <xdr:cNvPr id="270" name="n_3mainValue【福祉施設】&#10;一人当たり面積">
          <a:extLst>
            <a:ext uri="{FF2B5EF4-FFF2-40B4-BE49-F238E27FC236}">
              <a16:creationId xmlns:a16="http://schemas.microsoft.com/office/drawing/2014/main" id="{C535D004-80E7-4603-8747-EC8C1ED8AA94}"/>
            </a:ext>
          </a:extLst>
        </xdr:cNvPr>
        <xdr:cNvSpPr txBox="1"/>
      </xdr:nvSpPr>
      <xdr:spPr>
        <a:xfrm>
          <a:off x="6867602" y="13723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116603</xdr:rowOff>
    </xdr:from>
    <xdr:ext cx="469744" cy="259045"/>
    <xdr:sp textlink="">
      <xdr:nvSpPr>
        <xdr:cNvPr id="271" name="n_4mainValue【福祉施設】&#10;一人当たり面積">
          <a:extLst>
            <a:ext uri="{FF2B5EF4-FFF2-40B4-BE49-F238E27FC236}">
              <a16:creationId xmlns:a16="http://schemas.microsoft.com/office/drawing/2014/main" id="{92299B81-F53E-4F9D-8388-027A4B4F12F9}"/>
            </a:ext>
          </a:extLst>
        </xdr:cNvPr>
        <xdr:cNvSpPr txBox="1"/>
      </xdr:nvSpPr>
      <xdr:spPr>
        <a:xfrm>
          <a:off x="6067502" y="13727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textlink="">
      <xdr:nvSpPr>
        <xdr:cNvPr id="272" name="正方形/長方形 271">
          <a:extLst>
            <a:ext uri="{FF2B5EF4-FFF2-40B4-BE49-F238E27FC236}">
              <a16:creationId xmlns:a16="http://schemas.microsoft.com/office/drawing/2014/main" id="{24765F30-BB2C-48A7-BFFA-A55101A8A071}"/>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textlink="">
      <xdr:nvSpPr>
        <xdr:cNvPr id="273" name="正方形/長方形 272">
          <a:extLst>
            <a:ext uri="{FF2B5EF4-FFF2-40B4-BE49-F238E27FC236}">
              <a16:creationId xmlns:a16="http://schemas.microsoft.com/office/drawing/2014/main" id="{2972B0B7-1D43-4172-B841-08923C3D8CAE}"/>
            </a:ext>
          </a:extLst>
        </xdr:cNvPr>
        <xdr:cNvSpPr/>
      </xdr:nvSpPr>
      <xdr:spPr>
        <a:xfrm>
          <a:off x="80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textlink="">
      <xdr:nvSpPr>
        <xdr:cNvPr id="274" name="正方形/長方形 273">
          <a:extLst>
            <a:ext uri="{FF2B5EF4-FFF2-40B4-BE49-F238E27FC236}">
              <a16:creationId xmlns:a16="http://schemas.microsoft.com/office/drawing/2014/main" id="{5438A123-660E-4D48-B332-0B299C691821}"/>
            </a:ext>
          </a:extLst>
        </xdr:cNvPr>
        <xdr:cNvSpPr/>
      </xdr:nvSpPr>
      <xdr:spPr>
        <a:xfrm>
          <a:off x="80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textlink="">
      <xdr:nvSpPr>
        <xdr:cNvPr id="275" name="正方形/長方形 274">
          <a:extLst>
            <a:ext uri="{FF2B5EF4-FFF2-40B4-BE49-F238E27FC236}">
              <a16:creationId xmlns:a16="http://schemas.microsoft.com/office/drawing/2014/main" id="{D5793FA6-0E86-4145-A2D8-2850643E5B49}"/>
            </a:ext>
          </a:extLst>
        </xdr:cNvPr>
        <xdr:cNvSpPr/>
      </xdr:nvSpPr>
      <xdr:spPr>
        <a:xfrm>
          <a:off x="17145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textlink="">
      <xdr:nvSpPr>
        <xdr:cNvPr id="276" name="正方形/長方形 275">
          <a:extLst>
            <a:ext uri="{FF2B5EF4-FFF2-40B4-BE49-F238E27FC236}">
              <a16:creationId xmlns:a16="http://schemas.microsoft.com/office/drawing/2014/main" id="{0A1616DC-88D5-446A-BD11-BA28F1AB3791}"/>
            </a:ext>
          </a:extLst>
        </xdr:cNvPr>
        <xdr:cNvSpPr/>
      </xdr:nvSpPr>
      <xdr:spPr>
        <a:xfrm>
          <a:off x="17145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textlink="">
      <xdr:nvSpPr>
        <xdr:cNvPr id="277" name="正方形/長方形 276">
          <a:extLst>
            <a:ext uri="{FF2B5EF4-FFF2-40B4-BE49-F238E27FC236}">
              <a16:creationId xmlns:a16="http://schemas.microsoft.com/office/drawing/2014/main" id="{4BB9CF17-926D-4358-AFAA-549FF164D0AC}"/>
            </a:ext>
          </a:extLst>
        </xdr:cNvPr>
        <xdr:cNvSpPr/>
      </xdr:nvSpPr>
      <xdr:spPr>
        <a:xfrm>
          <a:off x="2743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96</xdr:row>
      <xdr:rowOff>25400</xdr:rowOff>
    </xdr:from>
    <xdr:to>
      <xdr:col>24</xdr:col>
      <xdr:colOff>0</xdr:colOff>
      <xdr:row>97</xdr:row>
      <xdr:rowOff>107950</xdr:rowOff>
    </xdr:to>
    <xdr:sp textlink="">
      <xdr:nvSpPr>
        <xdr:cNvPr id="278" name="正方形/長方形 277">
          <a:extLst>
            <a:ext uri="{FF2B5EF4-FFF2-40B4-BE49-F238E27FC236}">
              <a16:creationId xmlns:a16="http://schemas.microsoft.com/office/drawing/2014/main" id="{679E2CEE-C43F-4CE8-BA2E-DB00F0C806F9}"/>
            </a:ext>
          </a:extLst>
        </xdr:cNvPr>
        <xdr:cNvSpPr/>
      </xdr:nvSpPr>
      <xdr:spPr>
        <a:xfrm>
          <a:off x="2743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textlink="">
      <xdr:nvSpPr>
        <xdr:cNvPr id="279" name="正方形/長方形 278">
          <a:extLst>
            <a:ext uri="{FF2B5EF4-FFF2-40B4-BE49-F238E27FC236}">
              <a16:creationId xmlns:a16="http://schemas.microsoft.com/office/drawing/2014/main" id="{90162196-BC64-4C7B-A900-01BBE85F6F04}"/>
            </a:ext>
          </a:extLst>
        </xdr:cNvPr>
        <xdr:cNvSpPr/>
      </xdr:nvSpPr>
      <xdr:spPr>
        <a:xfrm>
          <a:off x="685800" y="1590675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textlink="">
      <xdr:nvSpPr>
        <xdr:cNvPr id="280" name="正方形/長方形 279">
          <a:extLst>
            <a:ext uri="{FF2B5EF4-FFF2-40B4-BE49-F238E27FC236}">
              <a16:creationId xmlns:a16="http://schemas.microsoft.com/office/drawing/2014/main" id="{4592BA9D-81AF-40B2-BA3F-7581322D65FE}"/>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textlink="">
      <xdr:nvSpPr>
        <xdr:cNvPr id="281" name="正方形/長方形 280">
          <a:extLst>
            <a:ext uri="{FF2B5EF4-FFF2-40B4-BE49-F238E27FC236}">
              <a16:creationId xmlns:a16="http://schemas.microsoft.com/office/drawing/2014/main" id="{9BF6A556-EC30-4685-ADED-6921988389BE}"/>
            </a:ext>
          </a:extLst>
        </xdr:cNvPr>
        <xdr:cNvSpPr/>
      </xdr:nvSpPr>
      <xdr:spPr>
        <a:xfrm>
          <a:off x="6067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textlink="">
      <xdr:nvSpPr>
        <xdr:cNvPr id="282" name="正方形/長方形 281">
          <a:extLst>
            <a:ext uri="{FF2B5EF4-FFF2-40B4-BE49-F238E27FC236}">
              <a16:creationId xmlns:a16="http://schemas.microsoft.com/office/drawing/2014/main" id="{C386EE1F-0279-40F9-82E0-338093832D9A}"/>
            </a:ext>
          </a:extLst>
        </xdr:cNvPr>
        <xdr:cNvSpPr/>
      </xdr:nvSpPr>
      <xdr:spPr>
        <a:xfrm>
          <a:off x="6067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textlink="">
      <xdr:nvSpPr>
        <xdr:cNvPr id="283" name="正方形/長方形 282">
          <a:extLst>
            <a:ext uri="{FF2B5EF4-FFF2-40B4-BE49-F238E27FC236}">
              <a16:creationId xmlns:a16="http://schemas.microsoft.com/office/drawing/2014/main" id="{797E50F7-CF79-408C-825D-24B445DF8ABF}"/>
            </a:ext>
          </a:extLst>
        </xdr:cNvPr>
        <xdr:cNvSpPr/>
      </xdr:nvSpPr>
      <xdr:spPr>
        <a:xfrm>
          <a:off x="698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textlink="">
      <xdr:nvSpPr>
        <xdr:cNvPr id="284" name="正方形/長方形 283">
          <a:extLst>
            <a:ext uri="{FF2B5EF4-FFF2-40B4-BE49-F238E27FC236}">
              <a16:creationId xmlns:a16="http://schemas.microsoft.com/office/drawing/2014/main" id="{69D248FB-58C2-4B6A-A350-614FCFF2431C}"/>
            </a:ext>
          </a:extLst>
        </xdr:cNvPr>
        <xdr:cNvSpPr/>
      </xdr:nvSpPr>
      <xdr:spPr>
        <a:xfrm>
          <a:off x="698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textlink="">
      <xdr:nvSpPr>
        <xdr:cNvPr id="285" name="正方形/長方形 284">
          <a:extLst>
            <a:ext uri="{FF2B5EF4-FFF2-40B4-BE49-F238E27FC236}">
              <a16:creationId xmlns:a16="http://schemas.microsoft.com/office/drawing/2014/main" id="{18623629-D5BD-4489-BCB1-550E01933A2F}"/>
            </a:ext>
          </a:extLst>
        </xdr:cNvPr>
        <xdr:cNvSpPr/>
      </xdr:nvSpPr>
      <xdr:spPr>
        <a:xfrm>
          <a:off x="8010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96</xdr:row>
      <xdr:rowOff>25400</xdr:rowOff>
    </xdr:from>
    <xdr:to>
      <xdr:col>54</xdr:col>
      <xdr:colOff>127000</xdr:colOff>
      <xdr:row>97</xdr:row>
      <xdr:rowOff>107950</xdr:rowOff>
    </xdr:to>
    <xdr:sp textlink="">
      <xdr:nvSpPr>
        <xdr:cNvPr id="286" name="正方形/長方形 285">
          <a:extLst>
            <a:ext uri="{FF2B5EF4-FFF2-40B4-BE49-F238E27FC236}">
              <a16:creationId xmlns:a16="http://schemas.microsoft.com/office/drawing/2014/main" id="{2C373828-3839-4CA7-B4EE-796C7061984F}"/>
            </a:ext>
          </a:extLst>
        </xdr:cNvPr>
        <xdr:cNvSpPr/>
      </xdr:nvSpPr>
      <xdr:spPr>
        <a:xfrm>
          <a:off x="8010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textlink="">
      <xdr:nvSpPr>
        <xdr:cNvPr id="287" name="正方形/長方形 286">
          <a:extLst>
            <a:ext uri="{FF2B5EF4-FFF2-40B4-BE49-F238E27FC236}">
              <a16:creationId xmlns:a16="http://schemas.microsoft.com/office/drawing/2014/main" id="{C3F38A85-E896-4777-8235-2D1E1B067044}"/>
            </a:ext>
          </a:extLst>
        </xdr:cNvPr>
        <xdr:cNvSpPr/>
      </xdr:nvSpPr>
      <xdr:spPr>
        <a:xfrm>
          <a:off x="5953125" y="1590675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textlink="">
      <xdr:nvSpPr>
        <xdr:cNvPr id="288" name="正方形/長方形 287">
          <a:extLst>
            <a:ext uri="{FF2B5EF4-FFF2-40B4-BE49-F238E27FC236}">
              <a16:creationId xmlns:a16="http://schemas.microsoft.com/office/drawing/2014/main" id="{66A9D097-716F-4C86-B0F5-36AB3830C552}"/>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textlink="">
      <xdr:nvSpPr>
        <xdr:cNvPr id="289" name="正方形/長方形 288">
          <a:extLst>
            <a:ext uri="{FF2B5EF4-FFF2-40B4-BE49-F238E27FC236}">
              <a16:creationId xmlns:a16="http://schemas.microsoft.com/office/drawing/2014/main" id="{B0015D5E-8517-425C-9954-36EA64D5D948}"/>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textlink="">
      <xdr:nvSpPr>
        <xdr:cNvPr id="290" name="正方形/長方形 289">
          <a:extLst>
            <a:ext uri="{FF2B5EF4-FFF2-40B4-BE49-F238E27FC236}">
              <a16:creationId xmlns:a16="http://schemas.microsoft.com/office/drawing/2014/main" id="{9372B7A3-4EF7-404D-86C2-403753A47B57}"/>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textlink="">
      <xdr:nvSpPr>
        <xdr:cNvPr id="291" name="正方形/長方形 290">
          <a:extLst>
            <a:ext uri="{FF2B5EF4-FFF2-40B4-BE49-F238E27FC236}">
              <a16:creationId xmlns:a16="http://schemas.microsoft.com/office/drawing/2014/main" id="{DF027F2D-A14E-4CF4-B3EB-89C359137920}"/>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textlink="">
      <xdr:nvSpPr>
        <xdr:cNvPr id="292" name="正方形/長方形 291">
          <a:extLst>
            <a:ext uri="{FF2B5EF4-FFF2-40B4-BE49-F238E27FC236}">
              <a16:creationId xmlns:a16="http://schemas.microsoft.com/office/drawing/2014/main" id="{A4161959-F56B-4081-9DD2-5823DD898E27}"/>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textlink="">
      <xdr:nvSpPr>
        <xdr:cNvPr id="293" name="正方形/長方形 292">
          <a:extLst>
            <a:ext uri="{FF2B5EF4-FFF2-40B4-BE49-F238E27FC236}">
              <a16:creationId xmlns:a16="http://schemas.microsoft.com/office/drawing/2014/main" id="{0C8D3E86-086A-41AA-BAC8-9301572982DA}"/>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29</xdr:row>
      <xdr:rowOff>82550</xdr:rowOff>
    </xdr:from>
    <xdr:to>
      <xdr:col>85</xdr:col>
      <xdr:colOff>63500</xdr:colOff>
      <xdr:row>30</xdr:row>
      <xdr:rowOff>165100</xdr:rowOff>
    </xdr:to>
    <xdr:sp textlink="">
      <xdr:nvSpPr>
        <xdr:cNvPr id="294" name="正方形/長方形 293">
          <a:extLst>
            <a:ext uri="{FF2B5EF4-FFF2-40B4-BE49-F238E27FC236}">
              <a16:creationId xmlns:a16="http://schemas.microsoft.com/office/drawing/2014/main" id="{5606326F-0C58-4238-B340-CD78D10613BA}"/>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textlink="">
      <xdr:nvSpPr>
        <xdr:cNvPr id="295" name="正方形/長方形 294">
          <a:extLst>
            <a:ext uri="{FF2B5EF4-FFF2-40B4-BE49-F238E27FC236}">
              <a16:creationId xmlns:a16="http://schemas.microsoft.com/office/drawing/2014/main" id="{F6E37861-2EC1-40F7-A999-5C52BFA2BCE5}"/>
            </a:ext>
          </a:extLst>
        </xdr:cNvPr>
        <xdr:cNvSpPr/>
      </xdr:nvSpPr>
      <xdr:spPr>
        <a:xfrm>
          <a:off x="112109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textlink="">
      <xdr:nvSpPr>
        <xdr:cNvPr id="296" name="テキスト ボックス 295">
          <a:extLst>
            <a:ext uri="{FF2B5EF4-FFF2-40B4-BE49-F238E27FC236}">
              <a16:creationId xmlns:a16="http://schemas.microsoft.com/office/drawing/2014/main" id="{FFC7402B-8461-4696-BED8-E704C1CB6765}"/>
            </a:ext>
          </a:extLst>
        </xdr:cNvPr>
        <xdr:cNvSpPr txBox="1"/>
      </xdr:nvSpPr>
      <xdr:spPr>
        <a:xfrm>
          <a:off x="11172825"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297" name="直線コネクタ 296">
          <a:extLst>
            <a:ext uri="{FF2B5EF4-FFF2-40B4-BE49-F238E27FC236}">
              <a16:creationId xmlns:a16="http://schemas.microsoft.com/office/drawing/2014/main" id="{4D916BFB-FA47-4F84-89FD-63BB5F9D86C9}"/>
            </a:ext>
          </a:extLst>
        </xdr:cNvPr>
        <xdr:cNvCxnSpPr/>
      </xdr:nvCxnSpPr>
      <xdr:spPr>
        <a:xfrm>
          <a:off x="11210925" y="7210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textlink="">
      <xdr:nvSpPr>
        <xdr:cNvPr id="298" name="テキスト ボックス 297">
          <a:extLst>
            <a:ext uri="{FF2B5EF4-FFF2-40B4-BE49-F238E27FC236}">
              <a16:creationId xmlns:a16="http://schemas.microsoft.com/office/drawing/2014/main" id="{6043F2A6-7430-46C5-89B7-6D3850BD3A82}"/>
            </a:ext>
          </a:extLst>
        </xdr:cNvPr>
        <xdr:cNvSpPr txBox="1"/>
      </xdr:nvSpPr>
      <xdr:spPr>
        <a:xfrm>
          <a:off x="107945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299" name="直線コネクタ 298">
          <a:extLst>
            <a:ext uri="{FF2B5EF4-FFF2-40B4-BE49-F238E27FC236}">
              <a16:creationId xmlns:a16="http://schemas.microsoft.com/office/drawing/2014/main" id="{5051E932-9E23-45C2-915B-EEE8F6960ED5}"/>
            </a:ext>
          </a:extLst>
        </xdr:cNvPr>
        <xdr:cNvCxnSpPr/>
      </xdr:nvCxnSpPr>
      <xdr:spPr>
        <a:xfrm>
          <a:off x="11210925" y="6848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textlink="">
      <xdr:nvSpPr>
        <xdr:cNvPr id="300" name="テキスト ボックス 299">
          <a:extLst>
            <a:ext uri="{FF2B5EF4-FFF2-40B4-BE49-F238E27FC236}">
              <a16:creationId xmlns:a16="http://schemas.microsoft.com/office/drawing/2014/main" id="{0C287595-1972-4607-971C-DC745E990DD0}"/>
            </a:ext>
          </a:extLst>
        </xdr:cNvPr>
        <xdr:cNvSpPr txBox="1"/>
      </xdr:nvSpPr>
      <xdr:spPr>
        <a:xfrm>
          <a:off x="10794546"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301" name="直線コネクタ 300">
          <a:extLst>
            <a:ext uri="{FF2B5EF4-FFF2-40B4-BE49-F238E27FC236}">
              <a16:creationId xmlns:a16="http://schemas.microsoft.com/office/drawing/2014/main" id="{3637BCF8-71D3-486F-B339-248E98BA1DBE}"/>
            </a:ext>
          </a:extLst>
        </xdr:cNvPr>
        <xdr:cNvCxnSpPr/>
      </xdr:nvCxnSpPr>
      <xdr:spPr>
        <a:xfrm>
          <a:off x="11210925" y="64865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textlink="">
      <xdr:nvSpPr>
        <xdr:cNvPr id="302" name="テキスト ボックス 301">
          <a:extLst>
            <a:ext uri="{FF2B5EF4-FFF2-40B4-BE49-F238E27FC236}">
              <a16:creationId xmlns:a16="http://schemas.microsoft.com/office/drawing/2014/main" id="{E2684E88-C587-4EEE-A818-245EF253F245}"/>
            </a:ext>
          </a:extLst>
        </xdr:cNvPr>
        <xdr:cNvSpPr txBox="1"/>
      </xdr:nvSpPr>
      <xdr:spPr>
        <a:xfrm>
          <a:off x="10845966" y="6350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303" name="直線コネクタ 302">
          <a:extLst>
            <a:ext uri="{FF2B5EF4-FFF2-40B4-BE49-F238E27FC236}">
              <a16:creationId xmlns:a16="http://schemas.microsoft.com/office/drawing/2014/main" id="{727E164A-8858-41A9-A66F-EACDCDE44773}"/>
            </a:ext>
          </a:extLst>
        </xdr:cNvPr>
        <xdr:cNvCxnSpPr/>
      </xdr:nvCxnSpPr>
      <xdr:spPr>
        <a:xfrm>
          <a:off x="11210925" y="6134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textlink="">
      <xdr:nvSpPr>
        <xdr:cNvPr id="304" name="テキスト ボックス 303">
          <a:extLst>
            <a:ext uri="{FF2B5EF4-FFF2-40B4-BE49-F238E27FC236}">
              <a16:creationId xmlns:a16="http://schemas.microsoft.com/office/drawing/2014/main" id="{50FBE80D-5D9E-4C9B-9E9C-6695A3CFBE33}"/>
            </a:ext>
          </a:extLst>
        </xdr:cNvPr>
        <xdr:cNvSpPr txBox="1"/>
      </xdr:nvSpPr>
      <xdr:spPr>
        <a:xfrm>
          <a:off x="10845966" y="599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305" name="直線コネクタ 304">
          <a:extLst>
            <a:ext uri="{FF2B5EF4-FFF2-40B4-BE49-F238E27FC236}">
              <a16:creationId xmlns:a16="http://schemas.microsoft.com/office/drawing/2014/main" id="{6849039B-638F-4280-8EC7-03B5D9B43EA7}"/>
            </a:ext>
          </a:extLst>
        </xdr:cNvPr>
        <xdr:cNvCxnSpPr/>
      </xdr:nvCxnSpPr>
      <xdr:spPr>
        <a:xfrm>
          <a:off x="11210925" y="5772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textlink="">
      <xdr:nvSpPr>
        <xdr:cNvPr id="306" name="テキスト ボックス 305">
          <a:extLst>
            <a:ext uri="{FF2B5EF4-FFF2-40B4-BE49-F238E27FC236}">
              <a16:creationId xmlns:a16="http://schemas.microsoft.com/office/drawing/2014/main" id="{F3C6A0CF-9CC9-45EF-BE37-60673F66D8B5}"/>
            </a:ext>
          </a:extLst>
        </xdr:cNvPr>
        <xdr:cNvSpPr txBox="1"/>
      </xdr:nvSpPr>
      <xdr:spPr>
        <a:xfrm>
          <a:off x="10845966" y="563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307" name="直線コネクタ 306">
          <a:extLst>
            <a:ext uri="{FF2B5EF4-FFF2-40B4-BE49-F238E27FC236}">
              <a16:creationId xmlns:a16="http://schemas.microsoft.com/office/drawing/2014/main" id="{AAA71989-64ED-4A40-9D27-FABBBDEDBA7B}"/>
            </a:ext>
          </a:extLst>
        </xdr:cNvPr>
        <xdr:cNvCxnSpPr/>
      </xdr:nvCxnSpPr>
      <xdr:spPr>
        <a:xfrm>
          <a:off x="11210925" y="54102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86377</xdr:rowOff>
    </xdr:from>
    <xdr:ext cx="338939" cy="259045"/>
    <xdr:sp textlink="">
      <xdr:nvSpPr>
        <xdr:cNvPr id="308" name="テキスト ボックス 307">
          <a:extLst>
            <a:ext uri="{FF2B5EF4-FFF2-40B4-BE49-F238E27FC236}">
              <a16:creationId xmlns:a16="http://schemas.microsoft.com/office/drawing/2014/main" id="{791ED8BB-8207-447A-8C64-5C132C7F07A1}"/>
            </a:ext>
          </a:extLst>
        </xdr:cNvPr>
        <xdr:cNvSpPr txBox="1"/>
      </xdr:nvSpPr>
      <xdr:spPr>
        <a:xfrm>
          <a:off x="10903736" y="52743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09" name="直線コネクタ 308">
          <a:extLst>
            <a:ext uri="{FF2B5EF4-FFF2-40B4-BE49-F238E27FC236}">
              <a16:creationId xmlns:a16="http://schemas.microsoft.com/office/drawing/2014/main" id="{966A1EBB-B332-4F1B-9C6E-3AC66E22103C}"/>
            </a:ext>
          </a:extLst>
        </xdr:cNvPr>
        <xdr:cNvCxnSpPr/>
      </xdr:nvCxnSpPr>
      <xdr:spPr>
        <a:xfrm>
          <a:off x="11210925" y="50482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textlink="">
      <xdr:nvSpPr>
        <xdr:cNvPr id="310" name="【一般廃棄物処理施設】&#10;有形固定資産減価償却率グラフ枠">
          <a:extLst>
            <a:ext uri="{FF2B5EF4-FFF2-40B4-BE49-F238E27FC236}">
              <a16:creationId xmlns:a16="http://schemas.microsoft.com/office/drawing/2014/main" id="{F9900F50-A329-4796-BA77-2340ADC52CA0}"/>
            </a:ext>
          </a:extLst>
        </xdr:cNvPr>
        <xdr:cNvSpPr/>
      </xdr:nvSpPr>
      <xdr:spPr>
        <a:xfrm>
          <a:off x="112109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57150</xdr:rowOff>
    </xdr:from>
    <xdr:to>
      <xdr:col>85</xdr:col>
      <xdr:colOff>126364</xdr:colOff>
      <xdr:row>40</xdr:row>
      <xdr:rowOff>127000</xdr:rowOff>
    </xdr:to>
    <xdr:cxnSp macro="">
      <xdr:nvCxnSpPr>
        <xdr:cNvPr id="311" name="直線コネクタ 310">
          <a:extLst>
            <a:ext uri="{FF2B5EF4-FFF2-40B4-BE49-F238E27FC236}">
              <a16:creationId xmlns:a16="http://schemas.microsoft.com/office/drawing/2014/main" id="{8713495A-22BA-4D35-ABD2-F592E3709076}"/>
            </a:ext>
          </a:extLst>
        </xdr:cNvPr>
        <xdr:cNvCxnSpPr/>
      </xdr:nvCxnSpPr>
      <xdr:spPr>
        <a:xfrm flipV="1">
          <a:off x="14696439" y="5410200"/>
          <a:ext cx="0" cy="1200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130827</xdr:rowOff>
    </xdr:from>
    <xdr:ext cx="469744" cy="259045"/>
    <xdr:sp textlink="">
      <xdr:nvSpPr>
        <xdr:cNvPr id="312" name="【一般廃棄物処理施設】&#10;有形固定資産減価償却率最小値テキスト">
          <a:extLst>
            <a:ext uri="{FF2B5EF4-FFF2-40B4-BE49-F238E27FC236}">
              <a16:creationId xmlns:a16="http://schemas.microsoft.com/office/drawing/2014/main" id="{3A4B5FCB-B37D-46B9-8FB1-8C1960893652}"/>
            </a:ext>
          </a:extLst>
        </xdr:cNvPr>
        <xdr:cNvSpPr txBox="1"/>
      </xdr:nvSpPr>
      <xdr:spPr>
        <a:xfrm>
          <a:off x="14735175" y="6617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40</xdr:row>
      <xdr:rowOff>127000</xdr:rowOff>
    </xdr:from>
    <xdr:to>
      <xdr:col>86</xdr:col>
      <xdr:colOff>25400</xdr:colOff>
      <xdr:row>40</xdr:row>
      <xdr:rowOff>127000</xdr:rowOff>
    </xdr:to>
    <xdr:cxnSp macro="">
      <xdr:nvCxnSpPr>
        <xdr:cNvPr id="313" name="直線コネクタ 312">
          <a:extLst>
            <a:ext uri="{FF2B5EF4-FFF2-40B4-BE49-F238E27FC236}">
              <a16:creationId xmlns:a16="http://schemas.microsoft.com/office/drawing/2014/main" id="{9A8306BE-E401-41DD-9A4D-78848FDA646D}"/>
            </a:ext>
          </a:extLst>
        </xdr:cNvPr>
        <xdr:cNvCxnSpPr/>
      </xdr:nvCxnSpPr>
      <xdr:spPr>
        <a:xfrm>
          <a:off x="14611350" y="66103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3827</xdr:rowOff>
    </xdr:from>
    <xdr:ext cx="340478" cy="259045"/>
    <xdr:sp textlink="">
      <xdr:nvSpPr>
        <xdr:cNvPr id="314" name="【一般廃棄物処理施設】&#10;有形固定資産減価償却率最大値テキスト">
          <a:extLst>
            <a:ext uri="{FF2B5EF4-FFF2-40B4-BE49-F238E27FC236}">
              <a16:creationId xmlns:a16="http://schemas.microsoft.com/office/drawing/2014/main" id="{4033DC26-4EE0-480F-8F1B-498B4F883F20}"/>
            </a:ext>
          </a:extLst>
        </xdr:cNvPr>
        <xdr:cNvSpPr txBox="1"/>
      </xdr:nvSpPr>
      <xdr:spPr>
        <a:xfrm>
          <a:off x="14735175" y="51981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57150</xdr:rowOff>
    </xdr:from>
    <xdr:to>
      <xdr:col>86</xdr:col>
      <xdr:colOff>25400</xdr:colOff>
      <xdr:row>33</xdr:row>
      <xdr:rowOff>57150</xdr:rowOff>
    </xdr:to>
    <xdr:cxnSp macro="">
      <xdr:nvCxnSpPr>
        <xdr:cNvPr id="315" name="直線コネクタ 314">
          <a:extLst>
            <a:ext uri="{FF2B5EF4-FFF2-40B4-BE49-F238E27FC236}">
              <a16:creationId xmlns:a16="http://schemas.microsoft.com/office/drawing/2014/main" id="{B090D832-6C47-4285-B292-280629C1E662}"/>
            </a:ext>
          </a:extLst>
        </xdr:cNvPr>
        <xdr:cNvCxnSpPr/>
      </xdr:nvCxnSpPr>
      <xdr:spPr>
        <a:xfrm>
          <a:off x="14611350" y="541020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16527</xdr:rowOff>
    </xdr:from>
    <xdr:ext cx="405111" cy="259045"/>
    <xdr:sp textlink="">
      <xdr:nvSpPr>
        <xdr:cNvPr id="316" name="【一般廃棄物処理施設】&#10;有形固定資産減価償却率平均値テキスト">
          <a:extLst>
            <a:ext uri="{FF2B5EF4-FFF2-40B4-BE49-F238E27FC236}">
              <a16:creationId xmlns:a16="http://schemas.microsoft.com/office/drawing/2014/main" id="{C982DFD7-3568-4BD9-80F0-456E1CCA8B37}"/>
            </a:ext>
          </a:extLst>
        </xdr:cNvPr>
        <xdr:cNvSpPr txBox="1"/>
      </xdr:nvSpPr>
      <xdr:spPr>
        <a:xfrm>
          <a:off x="14735175" y="60172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165100</xdr:rowOff>
    </xdr:from>
    <xdr:to>
      <xdr:col>85</xdr:col>
      <xdr:colOff>177800</xdr:colOff>
      <xdr:row>38</xdr:row>
      <xdr:rowOff>95250</xdr:rowOff>
    </xdr:to>
    <xdr:sp textlink="">
      <xdr:nvSpPr>
        <xdr:cNvPr id="317" name="フローチャート: 判断 316">
          <a:extLst>
            <a:ext uri="{FF2B5EF4-FFF2-40B4-BE49-F238E27FC236}">
              <a16:creationId xmlns:a16="http://schemas.microsoft.com/office/drawing/2014/main" id="{F2E89F5A-5215-4636-9000-FBFFC2C6AAD8}"/>
            </a:ext>
          </a:extLst>
        </xdr:cNvPr>
        <xdr:cNvSpPr/>
      </xdr:nvSpPr>
      <xdr:spPr>
        <a:xfrm>
          <a:off x="14649450" y="616267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147320</xdr:rowOff>
    </xdr:from>
    <xdr:to>
      <xdr:col>81</xdr:col>
      <xdr:colOff>101600</xdr:colOff>
      <xdr:row>38</xdr:row>
      <xdr:rowOff>77470</xdr:rowOff>
    </xdr:to>
    <xdr:sp textlink="">
      <xdr:nvSpPr>
        <xdr:cNvPr id="318" name="フローチャート: 判断 317">
          <a:extLst>
            <a:ext uri="{FF2B5EF4-FFF2-40B4-BE49-F238E27FC236}">
              <a16:creationId xmlns:a16="http://schemas.microsoft.com/office/drawing/2014/main" id="{CB28522E-21A5-4B93-9A28-2C2975E1711E}"/>
            </a:ext>
          </a:extLst>
        </xdr:cNvPr>
        <xdr:cNvSpPr/>
      </xdr:nvSpPr>
      <xdr:spPr>
        <a:xfrm>
          <a:off x="13887450" y="614489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160020</xdr:rowOff>
    </xdr:from>
    <xdr:to>
      <xdr:col>76</xdr:col>
      <xdr:colOff>165100</xdr:colOff>
      <xdr:row>38</xdr:row>
      <xdr:rowOff>90170</xdr:rowOff>
    </xdr:to>
    <xdr:sp textlink="">
      <xdr:nvSpPr>
        <xdr:cNvPr id="319" name="フローチャート: 判断 318">
          <a:extLst>
            <a:ext uri="{FF2B5EF4-FFF2-40B4-BE49-F238E27FC236}">
              <a16:creationId xmlns:a16="http://schemas.microsoft.com/office/drawing/2014/main" id="{8E0F9F02-6254-44A3-B253-810F5C6FD4F1}"/>
            </a:ext>
          </a:extLst>
        </xdr:cNvPr>
        <xdr:cNvSpPr/>
      </xdr:nvSpPr>
      <xdr:spPr>
        <a:xfrm>
          <a:off x="13096875" y="6163945"/>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114300</xdr:rowOff>
    </xdr:from>
    <xdr:to>
      <xdr:col>72</xdr:col>
      <xdr:colOff>38100</xdr:colOff>
      <xdr:row>38</xdr:row>
      <xdr:rowOff>44450</xdr:rowOff>
    </xdr:to>
    <xdr:sp textlink="">
      <xdr:nvSpPr>
        <xdr:cNvPr id="320" name="フローチャート: 判断 319">
          <a:extLst>
            <a:ext uri="{FF2B5EF4-FFF2-40B4-BE49-F238E27FC236}">
              <a16:creationId xmlns:a16="http://schemas.microsoft.com/office/drawing/2014/main" id="{AB765BA6-370A-4B74-A9CD-D28971A89114}"/>
            </a:ext>
          </a:extLst>
        </xdr:cNvPr>
        <xdr:cNvSpPr/>
      </xdr:nvSpPr>
      <xdr:spPr>
        <a:xfrm>
          <a:off x="12296775" y="611505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93980</xdr:rowOff>
    </xdr:from>
    <xdr:to>
      <xdr:col>67</xdr:col>
      <xdr:colOff>101600</xdr:colOff>
      <xdr:row>38</xdr:row>
      <xdr:rowOff>24130</xdr:rowOff>
    </xdr:to>
    <xdr:sp textlink="">
      <xdr:nvSpPr>
        <xdr:cNvPr id="321" name="フローチャート: 判断 320">
          <a:extLst>
            <a:ext uri="{FF2B5EF4-FFF2-40B4-BE49-F238E27FC236}">
              <a16:creationId xmlns:a16="http://schemas.microsoft.com/office/drawing/2014/main" id="{8164E2C5-64E1-41D0-BF7E-DE80DBA9AC61}"/>
            </a:ext>
          </a:extLst>
        </xdr:cNvPr>
        <xdr:cNvSpPr/>
      </xdr:nvSpPr>
      <xdr:spPr>
        <a:xfrm>
          <a:off x="11487150" y="609473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textlink="">
      <xdr:nvSpPr>
        <xdr:cNvPr id="322" name="テキスト ボックス 321">
          <a:extLst>
            <a:ext uri="{FF2B5EF4-FFF2-40B4-BE49-F238E27FC236}">
              <a16:creationId xmlns:a16="http://schemas.microsoft.com/office/drawing/2014/main" id="{49B457D1-C2C2-4EBA-8654-5E7F84340BE0}"/>
            </a:ext>
          </a:extLst>
        </xdr:cNvPr>
        <xdr:cNvSpPr txBox="1"/>
      </xdr:nvSpPr>
      <xdr:spPr>
        <a:xfrm>
          <a:off x="1452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textlink="">
      <xdr:nvSpPr>
        <xdr:cNvPr id="323" name="テキスト ボックス 322">
          <a:extLst>
            <a:ext uri="{FF2B5EF4-FFF2-40B4-BE49-F238E27FC236}">
              <a16:creationId xmlns:a16="http://schemas.microsoft.com/office/drawing/2014/main" id="{8660480E-AD0D-4645-8910-2E4706A5B783}"/>
            </a:ext>
          </a:extLst>
        </xdr:cNvPr>
        <xdr:cNvSpPr txBox="1"/>
      </xdr:nvSpPr>
      <xdr:spPr>
        <a:xfrm>
          <a:off x="13763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textlink="">
      <xdr:nvSpPr>
        <xdr:cNvPr id="324" name="テキスト ボックス 323">
          <a:extLst>
            <a:ext uri="{FF2B5EF4-FFF2-40B4-BE49-F238E27FC236}">
              <a16:creationId xmlns:a16="http://schemas.microsoft.com/office/drawing/2014/main" id="{5E2E2469-D2D8-4840-8228-BAC1741C098B}"/>
            </a:ext>
          </a:extLst>
        </xdr:cNvPr>
        <xdr:cNvSpPr txBox="1"/>
      </xdr:nvSpPr>
      <xdr:spPr>
        <a:xfrm>
          <a:off x="12973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textlink="">
      <xdr:nvSpPr>
        <xdr:cNvPr id="325" name="テキスト ボックス 324">
          <a:extLst>
            <a:ext uri="{FF2B5EF4-FFF2-40B4-BE49-F238E27FC236}">
              <a16:creationId xmlns:a16="http://schemas.microsoft.com/office/drawing/2014/main" id="{F99FD2EA-BDD7-40DC-8D9C-FCF5DED33247}"/>
            </a:ext>
          </a:extLst>
        </xdr:cNvPr>
        <xdr:cNvSpPr txBox="1"/>
      </xdr:nvSpPr>
      <xdr:spPr>
        <a:xfrm>
          <a:off x="12172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textlink="">
      <xdr:nvSpPr>
        <xdr:cNvPr id="326" name="テキスト ボックス 325">
          <a:extLst>
            <a:ext uri="{FF2B5EF4-FFF2-40B4-BE49-F238E27FC236}">
              <a16:creationId xmlns:a16="http://schemas.microsoft.com/office/drawing/2014/main" id="{F10FFA38-435A-45F0-9F85-D3B6AA38A11B}"/>
            </a:ext>
          </a:extLst>
        </xdr:cNvPr>
        <xdr:cNvSpPr txBox="1"/>
      </xdr:nvSpPr>
      <xdr:spPr>
        <a:xfrm>
          <a:off x="11363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45720</xdr:rowOff>
    </xdr:from>
    <xdr:to>
      <xdr:col>85</xdr:col>
      <xdr:colOff>177800</xdr:colOff>
      <xdr:row>38</xdr:row>
      <xdr:rowOff>147320</xdr:rowOff>
    </xdr:to>
    <xdr:sp textlink="">
      <xdr:nvSpPr>
        <xdr:cNvPr id="327" name="楕円 326">
          <a:extLst>
            <a:ext uri="{FF2B5EF4-FFF2-40B4-BE49-F238E27FC236}">
              <a16:creationId xmlns:a16="http://schemas.microsoft.com/office/drawing/2014/main" id="{04257EE9-6DA1-4F5A-9526-6018C174B022}"/>
            </a:ext>
          </a:extLst>
        </xdr:cNvPr>
        <xdr:cNvSpPr/>
      </xdr:nvSpPr>
      <xdr:spPr>
        <a:xfrm>
          <a:off x="14649450" y="621157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24147</xdr:rowOff>
    </xdr:from>
    <xdr:ext cx="405111" cy="259045"/>
    <xdr:sp textlink="">
      <xdr:nvSpPr>
        <xdr:cNvPr id="328" name="【一般廃棄物処理施設】&#10;有形固定資産減価償却率該当値テキスト">
          <a:extLst>
            <a:ext uri="{FF2B5EF4-FFF2-40B4-BE49-F238E27FC236}">
              <a16:creationId xmlns:a16="http://schemas.microsoft.com/office/drawing/2014/main" id="{56CAA149-3831-4DD2-9A22-5FEE0D4DE55E}"/>
            </a:ext>
          </a:extLst>
        </xdr:cNvPr>
        <xdr:cNvSpPr txBox="1"/>
      </xdr:nvSpPr>
      <xdr:spPr>
        <a:xfrm>
          <a:off x="14735175" y="6189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8890</xdr:rowOff>
    </xdr:from>
    <xdr:to>
      <xdr:col>81</xdr:col>
      <xdr:colOff>101600</xdr:colOff>
      <xdr:row>38</xdr:row>
      <xdr:rowOff>110490</xdr:rowOff>
    </xdr:to>
    <xdr:sp textlink="">
      <xdr:nvSpPr>
        <xdr:cNvPr id="329" name="楕円 328">
          <a:extLst>
            <a:ext uri="{FF2B5EF4-FFF2-40B4-BE49-F238E27FC236}">
              <a16:creationId xmlns:a16="http://schemas.microsoft.com/office/drawing/2014/main" id="{5B1BE266-E88F-4707-9CB0-48CBD37E9145}"/>
            </a:ext>
          </a:extLst>
        </xdr:cNvPr>
        <xdr:cNvSpPr/>
      </xdr:nvSpPr>
      <xdr:spPr>
        <a:xfrm>
          <a:off x="13887450" y="617474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59690</xdr:rowOff>
    </xdr:from>
    <xdr:to>
      <xdr:col>85</xdr:col>
      <xdr:colOff>127000</xdr:colOff>
      <xdr:row>38</xdr:row>
      <xdr:rowOff>96520</xdr:rowOff>
    </xdr:to>
    <xdr:cxnSp macro="">
      <xdr:nvCxnSpPr>
        <xdr:cNvPr id="330" name="直線コネクタ 329">
          <a:extLst>
            <a:ext uri="{FF2B5EF4-FFF2-40B4-BE49-F238E27FC236}">
              <a16:creationId xmlns:a16="http://schemas.microsoft.com/office/drawing/2014/main" id="{EF23EF93-8CB8-4B2D-87F8-8ECCE24BEEA9}"/>
            </a:ext>
          </a:extLst>
        </xdr:cNvPr>
        <xdr:cNvCxnSpPr/>
      </xdr:nvCxnSpPr>
      <xdr:spPr>
        <a:xfrm>
          <a:off x="13935075" y="6222365"/>
          <a:ext cx="762000" cy="36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138430</xdr:rowOff>
    </xdr:from>
    <xdr:to>
      <xdr:col>76</xdr:col>
      <xdr:colOff>165100</xdr:colOff>
      <xdr:row>38</xdr:row>
      <xdr:rowOff>68580</xdr:rowOff>
    </xdr:to>
    <xdr:sp textlink="">
      <xdr:nvSpPr>
        <xdr:cNvPr id="331" name="楕円 330">
          <a:extLst>
            <a:ext uri="{FF2B5EF4-FFF2-40B4-BE49-F238E27FC236}">
              <a16:creationId xmlns:a16="http://schemas.microsoft.com/office/drawing/2014/main" id="{482BC56F-6EC7-42EA-8D93-99F35A928805}"/>
            </a:ext>
          </a:extLst>
        </xdr:cNvPr>
        <xdr:cNvSpPr/>
      </xdr:nvSpPr>
      <xdr:spPr>
        <a:xfrm>
          <a:off x="13096875" y="6142355"/>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17780</xdr:rowOff>
    </xdr:from>
    <xdr:to>
      <xdr:col>81</xdr:col>
      <xdr:colOff>50800</xdr:colOff>
      <xdr:row>38</xdr:row>
      <xdr:rowOff>59690</xdr:rowOff>
    </xdr:to>
    <xdr:cxnSp macro="">
      <xdr:nvCxnSpPr>
        <xdr:cNvPr id="332" name="直線コネクタ 331">
          <a:extLst>
            <a:ext uri="{FF2B5EF4-FFF2-40B4-BE49-F238E27FC236}">
              <a16:creationId xmlns:a16="http://schemas.microsoft.com/office/drawing/2014/main" id="{8E2BF097-4DD6-46E9-A78C-2E0E34606F26}"/>
            </a:ext>
          </a:extLst>
        </xdr:cNvPr>
        <xdr:cNvCxnSpPr/>
      </xdr:nvCxnSpPr>
      <xdr:spPr>
        <a:xfrm>
          <a:off x="13144500" y="6180455"/>
          <a:ext cx="790575"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140970</xdr:rowOff>
    </xdr:from>
    <xdr:to>
      <xdr:col>72</xdr:col>
      <xdr:colOff>38100</xdr:colOff>
      <xdr:row>37</xdr:row>
      <xdr:rowOff>71120</xdr:rowOff>
    </xdr:to>
    <xdr:sp textlink="">
      <xdr:nvSpPr>
        <xdr:cNvPr id="333" name="楕円 332">
          <a:extLst>
            <a:ext uri="{FF2B5EF4-FFF2-40B4-BE49-F238E27FC236}">
              <a16:creationId xmlns:a16="http://schemas.microsoft.com/office/drawing/2014/main" id="{63868462-1403-46A1-8678-BF8695809F93}"/>
            </a:ext>
          </a:extLst>
        </xdr:cNvPr>
        <xdr:cNvSpPr/>
      </xdr:nvSpPr>
      <xdr:spPr>
        <a:xfrm>
          <a:off x="12296775" y="5982970"/>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20320</xdr:rowOff>
    </xdr:from>
    <xdr:to>
      <xdr:col>76</xdr:col>
      <xdr:colOff>114300</xdr:colOff>
      <xdr:row>38</xdr:row>
      <xdr:rowOff>17780</xdr:rowOff>
    </xdr:to>
    <xdr:cxnSp macro="">
      <xdr:nvCxnSpPr>
        <xdr:cNvPr id="334" name="直線コネクタ 333">
          <a:extLst>
            <a:ext uri="{FF2B5EF4-FFF2-40B4-BE49-F238E27FC236}">
              <a16:creationId xmlns:a16="http://schemas.microsoft.com/office/drawing/2014/main" id="{5C92A880-D565-49D6-8C28-96FBD8EC36D1}"/>
            </a:ext>
          </a:extLst>
        </xdr:cNvPr>
        <xdr:cNvCxnSpPr/>
      </xdr:nvCxnSpPr>
      <xdr:spPr>
        <a:xfrm>
          <a:off x="12344400" y="6021070"/>
          <a:ext cx="800100" cy="159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118110</xdr:rowOff>
    </xdr:from>
    <xdr:to>
      <xdr:col>67</xdr:col>
      <xdr:colOff>101600</xdr:colOff>
      <xdr:row>37</xdr:row>
      <xdr:rowOff>48260</xdr:rowOff>
    </xdr:to>
    <xdr:sp textlink="">
      <xdr:nvSpPr>
        <xdr:cNvPr id="335" name="楕円 334">
          <a:extLst>
            <a:ext uri="{FF2B5EF4-FFF2-40B4-BE49-F238E27FC236}">
              <a16:creationId xmlns:a16="http://schemas.microsoft.com/office/drawing/2014/main" id="{7DF8F0C4-44DE-4A38-9C08-897C60BC82D8}"/>
            </a:ext>
          </a:extLst>
        </xdr:cNvPr>
        <xdr:cNvSpPr/>
      </xdr:nvSpPr>
      <xdr:spPr>
        <a:xfrm>
          <a:off x="11487150" y="5960110"/>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168910</xdr:rowOff>
    </xdr:from>
    <xdr:to>
      <xdr:col>71</xdr:col>
      <xdr:colOff>177800</xdr:colOff>
      <xdr:row>37</xdr:row>
      <xdr:rowOff>20320</xdr:rowOff>
    </xdr:to>
    <xdr:cxnSp macro="">
      <xdr:nvCxnSpPr>
        <xdr:cNvPr id="336" name="直線コネクタ 335">
          <a:extLst>
            <a:ext uri="{FF2B5EF4-FFF2-40B4-BE49-F238E27FC236}">
              <a16:creationId xmlns:a16="http://schemas.microsoft.com/office/drawing/2014/main" id="{E19C5E59-B1AD-4E27-8526-404674A8A907}"/>
            </a:ext>
          </a:extLst>
        </xdr:cNvPr>
        <xdr:cNvCxnSpPr/>
      </xdr:nvCxnSpPr>
      <xdr:spPr>
        <a:xfrm>
          <a:off x="11534775" y="5998210"/>
          <a:ext cx="809625"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93997</xdr:rowOff>
    </xdr:from>
    <xdr:ext cx="405111" cy="259045"/>
    <xdr:sp textlink="">
      <xdr:nvSpPr>
        <xdr:cNvPr id="337" name="n_1aveValue【一般廃棄物処理施設】&#10;有形固定資産減価償却率">
          <a:extLst>
            <a:ext uri="{FF2B5EF4-FFF2-40B4-BE49-F238E27FC236}">
              <a16:creationId xmlns:a16="http://schemas.microsoft.com/office/drawing/2014/main" id="{542358FE-B5A8-4BE2-9DC1-0008AF1CFE52}"/>
            </a:ext>
          </a:extLst>
        </xdr:cNvPr>
        <xdr:cNvSpPr txBox="1"/>
      </xdr:nvSpPr>
      <xdr:spPr>
        <a:xfrm>
          <a:off x="13745219" y="5932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81297</xdr:rowOff>
    </xdr:from>
    <xdr:ext cx="405111" cy="259045"/>
    <xdr:sp textlink="">
      <xdr:nvSpPr>
        <xdr:cNvPr id="338" name="n_2aveValue【一般廃棄物処理施設】&#10;有形固定資産減価償却率">
          <a:extLst>
            <a:ext uri="{FF2B5EF4-FFF2-40B4-BE49-F238E27FC236}">
              <a16:creationId xmlns:a16="http://schemas.microsoft.com/office/drawing/2014/main" id="{6A970677-0FA7-4870-8E97-34AF369453B1}"/>
            </a:ext>
          </a:extLst>
        </xdr:cNvPr>
        <xdr:cNvSpPr txBox="1"/>
      </xdr:nvSpPr>
      <xdr:spPr>
        <a:xfrm>
          <a:off x="12964169" y="6247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35577</xdr:rowOff>
    </xdr:from>
    <xdr:ext cx="405111" cy="259045"/>
    <xdr:sp textlink="">
      <xdr:nvSpPr>
        <xdr:cNvPr id="339" name="n_3aveValue【一般廃棄物処理施設】&#10;有形固定資産減価償却率">
          <a:extLst>
            <a:ext uri="{FF2B5EF4-FFF2-40B4-BE49-F238E27FC236}">
              <a16:creationId xmlns:a16="http://schemas.microsoft.com/office/drawing/2014/main" id="{63393E49-577E-400B-B475-01459BB5B1C8}"/>
            </a:ext>
          </a:extLst>
        </xdr:cNvPr>
        <xdr:cNvSpPr txBox="1"/>
      </xdr:nvSpPr>
      <xdr:spPr>
        <a:xfrm>
          <a:off x="12164069" y="6198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15257</xdr:rowOff>
    </xdr:from>
    <xdr:ext cx="405111" cy="259045"/>
    <xdr:sp textlink="">
      <xdr:nvSpPr>
        <xdr:cNvPr id="340" name="n_4aveValue【一般廃棄物処理施設】&#10;有形固定資産減価償却率">
          <a:extLst>
            <a:ext uri="{FF2B5EF4-FFF2-40B4-BE49-F238E27FC236}">
              <a16:creationId xmlns:a16="http://schemas.microsoft.com/office/drawing/2014/main" id="{D534B9E2-D77E-4E06-B3C8-6FC6534551F4}"/>
            </a:ext>
          </a:extLst>
        </xdr:cNvPr>
        <xdr:cNvSpPr txBox="1"/>
      </xdr:nvSpPr>
      <xdr:spPr>
        <a:xfrm>
          <a:off x="11354444" y="6174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101617</xdr:rowOff>
    </xdr:from>
    <xdr:ext cx="405111" cy="259045"/>
    <xdr:sp textlink="">
      <xdr:nvSpPr>
        <xdr:cNvPr id="341" name="n_1mainValue【一般廃棄物処理施設】&#10;有形固定資産減価償却率">
          <a:extLst>
            <a:ext uri="{FF2B5EF4-FFF2-40B4-BE49-F238E27FC236}">
              <a16:creationId xmlns:a16="http://schemas.microsoft.com/office/drawing/2014/main" id="{C063A137-77A7-4DB2-A200-A6533B343217}"/>
            </a:ext>
          </a:extLst>
        </xdr:cNvPr>
        <xdr:cNvSpPr txBox="1"/>
      </xdr:nvSpPr>
      <xdr:spPr>
        <a:xfrm>
          <a:off x="13745219" y="6267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85107</xdr:rowOff>
    </xdr:from>
    <xdr:ext cx="405111" cy="259045"/>
    <xdr:sp textlink="">
      <xdr:nvSpPr>
        <xdr:cNvPr id="342" name="n_2mainValue【一般廃棄物処理施設】&#10;有形固定資産減価償却率">
          <a:extLst>
            <a:ext uri="{FF2B5EF4-FFF2-40B4-BE49-F238E27FC236}">
              <a16:creationId xmlns:a16="http://schemas.microsoft.com/office/drawing/2014/main" id="{D8DB252C-DAFC-4FFF-AAB6-1E5E54722093}"/>
            </a:ext>
          </a:extLst>
        </xdr:cNvPr>
        <xdr:cNvSpPr txBox="1"/>
      </xdr:nvSpPr>
      <xdr:spPr>
        <a:xfrm>
          <a:off x="12964169" y="5927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87647</xdr:rowOff>
    </xdr:from>
    <xdr:ext cx="405111" cy="259045"/>
    <xdr:sp textlink="">
      <xdr:nvSpPr>
        <xdr:cNvPr id="343" name="n_3mainValue【一般廃棄物処理施設】&#10;有形固定資産減価償却率">
          <a:extLst>
            <a:ext uri="{FF2B5EF4-FFF2-40B4-BE49-F238E27FC236}">
              <a16:creationId xmlns:a16="http://schemas.microsoft.com/office/drawing/2014/main" id="{96522205-17A1-4854-AA9E-25E9367FD737}"/>
            </a:ext>
          </a:extLst>
        </xdr:cNvPr>
        <xdr:cNvSpPr txBox="1"/>
      </xdr:nvSpPr>
      <xdr:spPr>
        <a:xfrm>
          <a:off x="12164069" y="5761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64787</xdr:rowOff>
    </xdr:from>
    <xdr:ext cx="405111" cy="259045"/>
    <xdr:sp textlink="">
      <xdr:nvSpPr>
        <xdr:cNvPr id="344" name="n_4mainValue【一般廃棄物処理施設】&#10;有形固定資産減価償却率">
          <a:extLst>
            <a:ext uri="{FF2B5EF4-FFF2-40B4-BE49-F238E27FC236}">
              <a16:creationId xmlns:a16="http://schemas.microsoft.com/office/drawing/2014/main" id="{CFAD396D-89E1-4C57-8FFD-3E126D960C7B}"/>
            </a:ext>
          </a:extLst>
        </xdr:cNvPr>
        <xdr:cNvSpPr txBox="1"/>
      </xdr:nvSpPr>
      <xdr:spPr>
        <a:xfrm>
          <a:off x="11354444" y="5744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textlink="">
      <xdr:nvSpPr>
        <xdr:cNvPr id="345" name="正方形/長方形 344">
          <a:extLst>
            <a:ext uri="{FF2B5EF4-FFF2-40B4-BE49-F238E27FC236}">
              <a16:creationId xmlns:a16="http://schemas.microsoft.com/office/drawing/2014/main" id="{78F852C9-B8AA-4114-8275-90185F546510}"/>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textlink="">
      <xdr:nvSpPr>
        <xdr:cNvPr id="346" name="正方形/長方形 345">
          <a:extLst>
            <a:ext uri="{FF2B5EF4-FFF2-40B4-BE49-F238E27FC236}">
              <a16:creationId xmlns:a16="http://schemas.microsoft.com/office/drawing/2014/main" id="{08FDB916-2D9E-48AB-ABAE-05436F521538}"/>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textlink="">
      <xdr:nvSpPr>
        <xdr:cNvPr id="347" name="正方形/長方形 346">
          <a:extLst>
            <a:ext uri="{FF2B5EF4-FFF2-40B4-BE49-F238E27FC236}">
              <a16:creationId xmlns:a16="http://schemas.microsoft.com/office/drawing/2014/main" id="{CE47197F-4A83-4F56-B461-A4680F71ADDF}"/>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textlink="">
      <xdr:nvSpPr>
        <xdr:cNvPr id="348" name="正方形/長方形 347">
          <a:extLst>
            <a:ext uri="{FF2B5EF4-FFF2-40B4-BE49-F238E27FC236}">
              <a16:creationId xmlns:a16="http://schemas.microsoft.com/office/drawing/2014/main" id="{7B4F48EF-BF2D-48FE-8FE0-13E586F7FA4F}"/>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textlink="">
      <xdr:nvSpPr>
        <xdr:cNvPr id="349" name="正方形/長方形 348">
          <a:extLst>
            <a:ext uri="{FF2B5EF4-FFF2-40B4-BE49-F238E27FC236}">
              <a16:creationId xmlns:a16="http://schemas.microsoft.com/office/drawing/2014/main" id="{CF5C745E-1EE1-42E7-B4C8-FD0C52FEDFD7}"/>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textlink="">
      <xdr:nvSpPr>
        <xdr:cNvPr id="350" name="正方形/長方形 349">
          <a:extLst>
            <a:ext uri="{FF2B5EF4-FFF2-40B4-BE49-F238E27FC236}">
              <a16:creationId xmlns:a16="http://schemas.microsoft.com/office/drawing/2014/main" id="{C76DE218-52F6-425E-9431-082780A5FBEB}"/>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29</xdr:row>
      <xdr:rowOff>82550</xdr:rowOff>
    </xdr:from>
    <xdr:to>
      <xdr:col>116</xdr:col>
      <xdr:colOff>0</xdr:colOff>
      <xdr:row>30</xdr:row>
      <xdr:rowOff>165100</xdr:rowOff>
    </xdr:to>
    <xdr:sp textlink="">
      <xdr:nvSpPr>
        <xdr:cNvPr id="351" name="正方形/長方形 350">
          <a:extLst>
            <a:ext uri="{FF2B5EF4-FFF2-40B4-BE49-F238E27FC236}">
              <a16:creationId xmlns:a16="http://schemas.microsoft.com/office/drawing/2014/main" id="{FE87294B-8039-44F5-9553-10FFBBE1BC7C}"/>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115,228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textlink="">
      <xdr:nvSpPr>
        <xdr:cNvPr id="352" name="正方形/長方形 351">
          <a:extLst>
            <a:ext uri="{FF2B5EF4-FFF2-40B4-BE49-F238E27FC236}">
              <a16:creationId xmlns:a16="http://schemas.microsoft.com/office/drawing/2014/main" id="{4A437867-D630-443A-9147-FFA9FFA95BC1}"/>
            </a:ext>
          </a:extLst>
        </xdr:cNvPr>
        <xdr:cNvSpPr/>
      </xdr:nvSpPr>
      <xdr:spPr>
        <a:xfrm>
          <a:off x="164592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textlink="">
      <xdr:nvSpPr>
        <xdr:cNvPr id="353" name="テキスト ボックス 352">
          <a:extLst>
            <a:ext uri="{FF2B5EF4-FFF2-40B4-BE49-F238E27FC236}">
              <a16:creationId xmlns:a16="http://schemas.microsoft.com/office/drawing/2014/main" id="{E061A1AC-BA35-4DD5-A78F-04B1B3DDBB59}"/>
            </a:ext>
          </a:extLst>
        </xdr:cNvPr>
        <xdr:cNvSpPr txBox="1"/>
      </xdr:nvSpPr>
      <xdr:spPr>
        <a:xfrm>
          <a:off x="16440150"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54" name="直線コネクタ 353">
          <a:extLst>
            <a:ext uri="{FF2B5EF4-FFF2-40B4-BE49-F238E27FC236}">
              <a16:creationId xmlns:a16="http://schemas.microsoft.com/office/drawing/2014/main" id="{FE726655-1C01-4C36-9D19-69E5EE547FF7}"/>
            </a:ext>
          </a:extLst>
        </xdr:cNvPr>
        <xdr:cNvCxnSpPr/>
      </xdr:nvCxnSpPr>
      <xdr:spPr>
        <a:xfrm>
          <a:off x="164592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355" name="直線コネクタ 354">
          <a:extLst>
            <a:ext uri="{FF2B5EF4-FFF2-40B4-BE49-F238E27FC236}">
              <a16:creationId xmlns:a16="http://schemas.microsoft.com/office/drawing/2014/main" id="{C9A8ADDE-BB59-46C0-BF19-E51C4A12B97E}"/>
            </a:ext>
          </a:extLst>
        </xdr:cNvPr>
        <xdr:cNvCxnSpPr/>
      </xdr:nvCxnSpPr>
      <xdr:spPr>
        <a:xfrm>
          <a:off x="16459200" y="690290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121755</xdr:rowOff>
    </xdr:from>
    <xdr:ext cx="248786" cy="259045"/>
    <xdr:sp textlink="">
      <xdr:nvSpPr>
        <xdr:cNvPr id="356" name="テキスト ボックス 355">
          <a:extLst>
            <a:ext uri="{FF2B5EF4-FFF2-40B4-BE49-F238E27FC236}">
              <a16:creationId xmlns:a16="http://schemas.microsoft.com/office/drawing/2014/main" id="{621A33B5-60C9-47D9-AFD9-D0E1EADA28A8}"/>
            </a:ext>
          </a:extLst>
        </xdr:cNvPr>
        <xdr:cNvSpPr txBox="1"/>
      </xdr:nvSpPr>
      <xdr:spPr>
        <a:xfrm>
          <a:off x="16248514" y="6773380"/>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357" name="直線コネクタ 356">
          <a:extLst>
            <a:ext uri="{FF2B5EF4-FFF2-40B4-BE49-F238E27FC236}">
              <a16:creationId xmlns:a16="http://schemas.microsoft.com/office/drawing/2014/main" id="{C0650527-D8DF-4E93-9551-12CBCA8C93B7}"/>
            </a:ext>
          </a:extLst>
        </xdr:cNvPr>
        <xdr:cNvCxnSpPr/>
      </xdr:nvCxnSpPr>
      <xdr:spPr>
        <a:xfrm>
          <a:off x="16459200" y="65922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138084</xdr:rowOff>
    </xdr:from>
    <xdr:ext cx="595419" cy="259045"/>
    <xdr:sp textlink="">
      <xdr:nvSpPr>
        <xdr:cNvPr id="358" name="テキスト ボックス 357">
          <a:extLst>
            <a:ext uri="{FF2B5EF4-FFF2-40B4-BE49-F238E27FC236}">
              <a16:creationId xmlns:a16="http://schemas.microsoft.com/office/drawing/2014/main" id="{A239252B-6EA3-4140-BF50-5F5DEA0E44A1}"/>
            </a:ext>
          </a:extLst>
        </xdr:cNvPr>
        <xdr:cNvSpPr txBox="1"/>
      </xdr:nvSpPr>
      <xdr:spPr>
        <a:xfrm>
          <a:off x="15936806" y="646585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359" name="直線コネクタ 358">
          <a:extLst>
            <a:ext uri="{FF2B5EF4-FFF2-40B4-BE49-F238E27FC236}">
              <a16:creationId xmlns:a16="http://schemas.microsoft.com/office/drawing/2014/main" id="{AE0ACCB7-1035-4046-A045-9200DE84F051}"/>
            </a:ext>
          </a:extLst>
        </xdr:cNvPr>
        <xdr:cNvCxnSpPr/>
      </xdr:nvCxnSpPr>
      <xdr:spPr>
        <a:xfrm>
          <a:off x="16459200" y="628468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37</xdr:row>
      <xdr:rowOff>154412</xdr:rowOff>
    </xdr:from>
    <xdr:ext cx="595419" cy="259045"/>
    <xdr:sp textlink="">
      <xdr:nvSpPr>
        <xdr:cNvPr id="360" name="テキスト ボックス 359">
          <a:extLst>
            <a:ext uri="{FF2B5EF4-FFF2-40B4-BE49-F238E27FC236}">
              <a16:creationId xmlns:a16="http://schemas.microsoft.com/office/drawing/2014/main" id="{FDC71B87-5BD5-4335-8599-EB3AD3114102}"/>
            </a:ext>
          </a:extLst>
        </xdr:cNvPr>
        <xdr:cNvSpPr txBox="1"/>
      </xdr:nvSpPr>
      <xdr:spPr>
        <a:xfrm>
          <a:off x="15936806" y="61551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361" name="直線コネクタ 360">
          <a:extLst>
            <a:ext uri="{FF2B5EF4-FFF2-40B4-BE49-F238E27FC236}">
              <a16:creationId xmlns:a16="http://schemas.microsoft.com/office/drawing/2014/main" id="{57746A81-9A3F-47BC-9644-C568B16A9785}"/>
            </a:ext>
          </a:extLst>
        </xdr:cNvPr>
        <xdr:cNvCxnSpPr/>
      </xdr:nvCxnSpPr>
      <xdr:spPr>
        <a:xfrm>
          <a:off x="16459200" y="59835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170741</xdr:rowOff>
    </xdr:from>
    <xdr:ext cx="595419" cy="259045"/>
    <xdr:sp textlink="">
      <xdr:nvSpPr>
        <xdr:cNvPr id="362" name="テキスト ボックス 361">
          <a:extLst>
            <a:ext uri="{FF2B5EF4-FFF2-40B4-BE49-F238E27FC236}">
              <a16:creationId xmlns:a16="http://schemas.microsoft.com/office/drawing/2014/main" id="{B679FFAD-C5AD-4C4C-B179-BB3F9B2BC5FF}"/>
            </a:ext>
          </a:extLst>
        </xdr:cNvPr>
        <xdr:cNvSpPr txBox="1"/>
      </xdr:nvSpPr>
      <xdr:spPr>
        <a:xfrm>
          <a:off x="15936806" y="583811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363" name="直線コネクタ 362">
          <a:extLst>
            <a:ext uri="{FF2B5EF4-FFF2-40B4-BE49-F238E27FC236}">
              <a16:creationId xmlns:a16="http://schemas.microsoft.com/office/drawing/2014/main" id="{48BF4980-2985-4B6C-880F-1D08F1003BB8}"/>
            </a:ext>
          </a:extLst>
        </xdr:cNvPr>
        <xdr:cNvCxnSpPr/>
      </xdr:nvCxnSpPr>
      <xdr:spPr>
        <a:xfrm>
          <a:off x="16459200" y="56759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15620</xdr:rowOff>
    </xdr:from>
    <xdr:ext cx="595419" cy="259045"/>
    <xdr:sp textlink="">
      <xdr:nvSpPr>
        <xdr:cNvPr id="364" name="テキスト ボックス 363">
          <a:extLst>
            <a:ext uri="{FF2B5EF4-FFF2-40B4-BE49-F238E27FC236}">
              <a16:creationId xmlns:a16="http://schemas.microsoft.com/office/drawing/2014/main" id="{1009D285-724F-4783-91C0-394774362E65}"/>
            </a:ext>
          </a:extLst>
        </xdr:cNvPr>
        <xdr:cNvSpPr txBox="1"/>
      </xdr:nvSpPr>
      <xdr:spPr>
        <a:xfrm>
          <a:off x="15936806" y="55274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365" name="直線コネクタ 364">
          <a:extLst>
            <a:ext uri="{FF2B5EF4-FFF2-40B4-BE49-F238E27FC236}">
              <a16:creationId xmlns:a16="http://schemas.microsoft.com/office/drawing/2014/main" id="{4F7C9F8B-1C1C-406B-BC2E-4CA4AA723E60}"/>
            </a:ext>
          </a:extLst>
        </xdr:cNvPr>
        <xdr:cNvCxnSpPr/>
      </xdr:nvCxnSpPr>
      <xdr:spPr>
        <a:xfrm>
          <a:off x="16459200" y="53557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31949</xdr:rowOff>
    </xdr:from>
    <xdr:ext cx="595419" cy="259045"/>
    <xdr:sp textlink="">
      <xdr:nvSpPr>
        <xdr:cNvPr id="366" name="テキスト ボックス 365">
          <a:extLst>
            <a:ext uri="{FF2B5EF4-FFF2-40B4-BE49-F238E27FC236}">
              <a16:creationId xmlns:a16="http://schemas.microsoft.com/office/drawing/2014/main" id="{B85C7AAA-14F5-4B19-9E97-CDD23F948999}"/>
            </a:ext>
          </a:extLst>
        </xdr:cNvPr>
        <xdr:cNvSpPr txBox="1"/>
      </xdr:nvSpPr>
      <xdr:spPr>
        <a:xfrm>
          <a:off x="15936806" y="521989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67" name="直線コネクタ 366">
          <a:extLst>
            <a:ext uri="{FF2B5EF4-FFF2-40B4-BE49-F238E27FC236}">
              <a16:creationId xmlns:a16="http://schemas.microsoft.com/office/drawing/2014/main" id="{BBFED4BE-9DE9-41B2-ACF3-B626CA4FC604}"/>
            </a:ext>
          </a:extLst>
        </xdr:cNvPr>
        <xdr:cNvCxnSpPr/>
      </xdr:nvCxnSpPr>
      <xdr:spPr>
        <a:xfrm>
          <a:off x="164592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textlink="">
      <xdr:nvSpPr>
        <xdr:cNvPr id="368" name="テキスト ボックス 367">
          <a:extLst>
            <a:ext uri="{FF2B5EF4-FFF2-40B4-BE49-F238E27FC236}">
              <a16:creationId xmlns:a16="http://schemas.microsoft.com/office/drawing/2014/main" id="{91788572-C1F0-4C2A-B0CC-1955B810CF0E}"/>
            </a:ext>
          </a:extLst>
        </xdr:cNvPr>
        <xdr:cNvSpPr txBox="1"/>
      </xdr:nvSpPr>
      <xdr:spPr>
        <a:xfrm>
          <a:off x="15936806" y="491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textlink="">
      <xdr:nvSpPr>
        <xdr:cNvPr id="369" name="【一般廃棄物処理施設】&#10;一人当たり有形固定資産（償却資産）額グラフ枠">
          <a:extLst>
            <a:ext uri="{FF2B5EF4-FFF2-40B4-BE49-F238E27FC236}">
              <a16:creationId xmlns:a16="http://schemas.microsoft.com/office/drawing/2014/main" id="{7FC71AC3-4B76-4B54-952D-0CE049F24B2D}"/>
            </a:ext>
          </a:extLst>
        </xdr:cNvPr>
        <xdr:cNvSpPr/>
      </xdr:nvSpPr>
      <xdr:spPr>
        <a:xfrm>
          <a:off x="164592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74734</xdr:rowOff>
    </xdr:from>
    <xdr:to>
      <xdr:col>116</xdr:col>
      <xdr:colOff>62864</xdr:colOff>
      <xdr:row>42</xdr:row>
      <xdr:rowOff>83995</xdr:rowOff>
    </xdr:to>
    <xdr:cxnSp macro="">
      <xdr:nvCxnSpPr>
        <xdr:cNvPr id="370" name="直線コネクタ 369">
          <a:extLst>
            <a:ext uri="{FF2B5EF4-FFF2-40B4-BE49-F238E27FC236}">
              <a16:creationId xmlns:a16="http://schemas.microsoft.com/office/drawing/2014/main" id="{538C04D0-5D20-41CA-95A9-017B356F6B5A}"/>
            </a:ext>
          </a:extLst>
        </xdr:cNvPr>
        <xdr:cNvCxnSpPr/>
      </xdr:nvCxnSpPr>
      <xdr:spPr>
        <a:xfrm flipV="1">
          <a:off x="19954239" y="5427784"/>
          <a:ext cx="0" cy="14697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87822</xdr:rowOff>
    </xdr:from>
    <xdr:ext cx="469744" cy="259045"/>
    <xdr:sp textlink="">
      <xdr:nvSpPr>
        <xdr:cNvPr id="371" name="【一般廃棄物処理施設】&#10;一人当たり有形固定資産（償却資産）額最小値テキスト">
          <a:extLst>
            <a:ext uri="{FF2B5EF4-FFF2-40B4-BE49-F238E27FC236}">
              <a16:creationId xmlns:a16="http://schemas.microsoft.com/office/drawing/2014/main" id="{277744A0-17F1-45DC-BD06-41CCE3CF5D0B}"/>
            </a:ext>
          </a:extLst>
        </xdr:cNvPr>
        <xdr:cNvSpPr txBox="1"/>
      </xdr:nvSpPr>
      <xdr:spPr>
        <a:xfrm>
          <a:off x="19992975" y="6895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83995</xdr:rowOff>
    </xdr:from>
    <xdr:to>
      <xdr:col>116</xdr:col>
      <xdr:colOff>152400</xdr:colOff>
      <xdr:row>42</xdr:row>
      <xdr:rowOff>83995</xdr:rowOff>
    </xdr:to>
    <xdr:cxnSp macro="">
      <xdr:nvCxnSpPr>
        <xdr:cNvPr id="372" name="直線コネクタ 371">
          <a:extLst>
            <a:ext uri="{FF2B5EF4-FFF2-40B4-BE49-F238E27FC236}">
              <a16:creationId xmlns:a16="http://schemas.microsoft.com/office/drawing/2014/main" id="{16E618ED-A3DC-4956-988D-5A5901CEBAB2}"/>
            </a:ext>
          </a:extLst>
        </xdr:cNvPr>
        <xdr:cNvCxnSpPr/>
      </xdr:nvCxnSpPr>
      <xdr:spPr>
        <a:xfrm>
          <a:off x="19878675" y="689754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21411</xdr:rowOff>
    </xdr:from>
    <xdr:ext cx="599010" cy="259045"/>
    <xdr:sp textlink="">
      <xdr:nvSpPr>
        <xdr:cNvPr id="373" name="【一般廃棄物処理施設】&#10;一人当たり有形固定資産（償却資産）額最大値テキスト">
          <a:extLst>
            <a:ext uri="{FF2B5EF4-FFF2-40B4-BE49-F238E27FC236}">
              <a16:creationId xmlns:a16="http://schemas.microsoft.com/office/drawing/2014/main" id="{3DE2EF47-61BD-466C-93D7-858D87B0965D}"/>
            </a:ext>
          </a:extLst>
        </xdr:cNvPr>
        <xdr:cNvSpPr txBox="1"/>
      </xdr:nvSpPr>
      <xdr:spPr>
        <a:xfrm>
          <a:off x="19992975" y="52125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477,949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74734</xdr:rowOff>
    </xdr:from>
    <xdr:to>
      <xdr:col>116</xdr:col>
      <xdr:colOff>152400</xdr:colOff>
      <xdr:row>33</xdr:row>
      <xdr:rowOff>74734</xdr:rowOff>
    </xdr:to>
    <xdr:cxnSp macro="">
      <xdr:nvCxnSpPr>
        <xdr:cNvPr id="374" name="直線コネクタ 373">
          <a:extLst>
            <a:ext uri="{FF2B5EF4-FFF2-40B4-BE49-F238E27FC236}">
              <a16:creationId xmlns:a16="http://schemas.microsoft.com/office/drawing/2014/main" id="{10D44A51-0363-4927-9652-653C61CC125C}"/>
            </a:ext>
          </a:extLst>
        </xdr:cNvPr>
        <xdr:cNvCxnSpPr/>
      </xdr:nvCxnSpPr>
      <xdr:spPr>
        <a:xfrm>
          <a:off x="19878675" y="542778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163099</xdr:rowOff>
    </xdr:from>
    <xdr:ext cx="599010" cy="259045"/>
    <xdr:sp textlink="">
      <xdr:nvSpPr>
        <xdr:cNvPr id="375" name="【一般廃棄物処理施設】&#10;一人当たり有形固定資産（償却資産）額平均値テキスト">
          <a:extLst>
            <a:ext uri="{FF2B5EF4-FFF2-40B4-BE49-F238E27FC236}">
              <a16:creationId xmlns:a16="http://schemas.microsoft.com/office/drawing/2014/main" id="{D8E54E0E-272A-4AC9-8F92-42D1498E1DF0}"/>
            </a:ext>
          </a:extLst>
        </xdr:cNvPr>
        <xdr:cNvSpPr txBox="1"/>
      </xdr:nvSpPr>
      <xdr:spPr>
        <a:xfrm>
          <a:off x="19992975" y="632259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13222</xdr:rowOff>
    </xdr:from>
    <xdr:to>
      <xdr:col>116</xdr:col>
      <xdr:colOff>114300</xdr:colOff>
      <xdr:row>39</xdr:row>
      <xdr:rowOff>114822</xdr:rowOff>
    </xdr:to>
    <xdr:sp textlink="">
      <xdr:nvSpPr>
        <xdr:cNvPr id="376" name="フローチャート: 判断 375">
          <a:extLst>
            <a:ext uri="{FF2B5EF4-FFF2-40B4-BE49-F238E27FC236}">
              <a16:creationId xmlns:a16="http://schemas.microsoft.com/office/drawing/2014/main" id="{BB78B841-DEB0-42D9-8C09-2FDB109E2CA8}"/>
            </a:ext>
          </a:extLst>
        </xdr:cNvPr>
        <xdr:cNvSpPr/>
      </xdr:nvSpPr>
      <xdr:spPr>
        <a:xfrm>
          <a:off x="19897725" y="6334647"/>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126</xdr:rowOff>
    </xdr:from>
    <xdr:to>
      <xdr:col>112</xdr:col>
      <xdr:colOff>38100</xdr:colOff>
      <xdr:row>39</xdr:row>
      <xdr:rowOff>101726</xdr:rowOff>
    </xdr:to>
    <xdr:sp textlink="">
      <xdr:nvSpPr>
        <xdr:cNvPr id="377" name="フローチャート: 判断 376">
          <a:extLst>
            <a:ext uri="{FF2B5EF4-FFF2-40B4-BE49-F238E27FC236}">
              <a16:creationId xmlns:a16="http://schemas.microsoft.com/office/drawing/2014/main" id="{B4A30F3F-18E8-4D8A-9777-B1E7A5DEBA18}"/>
            </a:ext>
          </a:extLst>
        </xdr:cNvPr>
        <xdr:cNvSpPr/>
      </xdr:nvSpPr>
      <xdr:spPr>
        <a:xfrm>
          <a:off x="19154775" y="632472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58834</xdr:rowOff>
    </xdr:from>
    <xdr:to>
      <xdr:col>107</xdr:col>
      <xdr:colOff>101600</xdr:colOff>
      <xdr:row>39</xdr:row>
      <xdr:rowOff>160434</xdr:rowOff>
    </xdr:to>
    <xdr:sp textlink="">
      <xdr:nvSpPr>
        <xdr:cNvPr id="378" name="フローチャート: 判断 377">
          <a:extLst>
            <a:ext uri="{FF2B5EF4-FFF2-40B4-BE49-F238E27FC236}">
              <a16:creationId xmlns:a16="http://schemas.microsoft.com/office/drawing/2014/main" id="{107631B1-C65E-469B-AF83-BE433966AEC4}"/>
            </a:ext>
          </a:extLst>
        </xdr:cNvPr>
        <xdr:cNvSpPr/>
      </xdr:nvSpPr>
      <xdr:spPr>
        <a:xfrm>
          <a:off x="18345150" y="6383434"/>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55993</xdr:rowOff>
    </xdr:from>
    <xdr:to>
      <xdr:col>102</xdr:col>
      <xdr:colOff>165100</xdr:colOff>
      <xdr:row>39</xdr:row>
      <xdr:rowOff>157593</xdr:rowOff>
    </xdr:to>
    <xdr:sp textlink="">
      <xdr:nvSpPr>
        <xdr:cNvPr id="379" name="フローチャート: 判断 378">
          <a:extLst>
            <a:ext uri="{FF2B5EF4-FFF2-40B4-BE49-F238E27FC236}">
              <a16:creationId xmlns:a16="http://schemas.microsoft.com/office/drawing/2014/main" id="{9AA3393F-2C58-401D-A5FF-86A5E184639F}"/>
            </a:ext>
          </a:extLst>
        </xdr:cNvPr>
        <xdr:cNvSpPr/>
      </xdr:nvSpPr>
      <xdr:spPr>
        <a:xfrm>
          <a:off x="17554575" y="6380593"/>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76646</xdr:rowOff>
    </xdr:from>
    <xdr:to>
      <xdr:col>98</xdr:col>
      <xdr:colOff>38100</xdr:colOff>
      <xdr:row>40</xdr:row>
      <xdr:rowOff>6796</xdr:rowOff>
    </xdr:to>
    <xdr:sp textlink="">
      <xdr:nvSpPr>
        <xdr:cNvPr id="380" name="フローチャート: 判断 379">
          <a:extLst>
            <a:ext uri="{FF2B5EF4-FFF2-40B4-BE49-F238E27FC236}">
              <a16:creationId xmlns:a16="http://schemas.microsoft.com/office/drawing/2014/main" id="{ADD6F0E3-F553-4B86-9631-F41D47150ECB}"/>
            </a:ext>
          </a:extLst>
        </xdr:cNvPr>
        <xdr:cNvSpPr/>
      </xdr:nvSpPr>
      <xdr:spPr>
        <a:xfrm>
          <a:off x="16754475" y="640124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textlink="">
      <xdr:nvSpPr>
        <xdr:cNvPr id="381" name="テキスト ボックス 380">
          <a:extLst>
            <a:ext uri="{FF2B5EF4-FFF2-40B4-BE49-F238E27FC236}">
              <a16:creationId xmlns:a16="http://schemas.microsoft.com/office/drawing/2014/main" id="{61029883-78B7-406B-A97F-594F46ED455D}"/>
            </a:ext>
          </a:extLst>
        </xdr:cNvPr>
        <xdr:cNvSpPr txBox="1"/>
      </xdr:nvSpPr>
      <xdr:spPr>
        <a:xfrm>
          <a:off x="197834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textlink="">
      <xdr:nvSpPr>
        <xdr:cNvPr id="382" name="テキスト ボックス 381">
          <a:extLst>
            <a:ext uri="{FF2B5EF4-FFF2-40B4-BE49-F238E27FC236}">
              <a16:creationId xmlns:a16="http://schemas.microsoft.com/office/drawing/2014/main" id="{1645B33B-FF3D-4EA9-8BBB-A6D922404045}"/>
            </a:ext>
          </a:extLst>
        </xdr:cNvPr>
        <xdr:cNvSpPr txBox="1"/>
      </xdr:nvSpPr>
      <xdr:spPr>
        <a:xfrm>
          <a:off x="19030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textlink="">
      <xdr:nvSpPr>
        <xdr:cNvPr id="383" name="テキスト ボックス 382">
          <a:extLst>
            <a:ext uri="{FF2B5EF4-FFF2-40B4-BE49-F238E27FC236}">
              <a16:creationId xmlns:a16="http://schemas.microsoft.com/office/drawing/2014/main" id="{DF13A754-648C-49D6-BF5C-30CAE3614641}"/>
            </a:ext>
          </a:extLst>
        </xdr:cNvPr>
        <xdr:cNvSpPr txBox="1"/>
      </xdr:nvSpPr>
      <xdr:spPr>
        <a:xfrm>
          <a:off x="18221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textlink="">
      <xdr:nvSpPr>
        <xdr:cNvPr id="384" name="テキスト ボックス 383">
          <a:extLst>
            <a:ext uri="{FF2B5EF4-FFF2-40B4-BE49-F238E27FC236}">
              <a16:creationId xmlns:a16="http://schemas.microsoft.com/office/drawing/2014/main" id="{36AA5150-F53B-4BE1-9C19-E45DD21D62CE}"/>
            </a:ext>
          </a:extLst>
        </xdr:cNvPr>
        <xdr:cNvSpPr txBox="1"/>
      </xdr:nvSpPr>
      <xdr:spPr>
        <a:xfrm>
          <a:off x="174307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textlink="">
      <xdr:nvSpPr>
        <xdr:cNvPr id="385" name="テキスト ボックス 384">
          <a:extLst>
            <a:ext uri="{FF2B5EF4-FFF2-40B4-BE49-F238E27FC236}">
              <a16:creationId xmlns:a16="http://schemas.microsoft.com/office/drawing/2014/main" id="{99EDFF83-67C2-4E4E-9FC0-9F71863359ED}"/>
            </a:ext>
          </a:extLst>
        </xdr:cNvPr>
        <xdr:cNvSpPr txBox="1"/>
      </xdr:nvSpPr>
      <xdr:spPr>
        <a:xfrm>
          <a:off x="166306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139592</xdr:rowOff>
    </xdr:from>
    <xdr:to>
      <xdr:col>116</xdr:col>
      <xdr:colOff>114300</xdr:colOff>
      <xdr:row>38</xdr:row>
      <xdr:rowOff>69742</xdr:rowOff>
    </xdr:to>
    <xdr:sp textlink="">
      <xdr:nvSpPr>
        <xdr:cNvPr id="386" name="楕円 385">
          <a:extLst>
            <a:ext uri="{FF2B5EF4-FFF2-40B4-BE49-F238E27FC236}">
              <a16:creationId xmlns:a16="http://schemas.microsoft.com/office/drawing/2014/main" id="{181046D7-9E04-402D-A8C0-0E3DA55EEAE0}"/>
            </a:ext>
          </a:extLst>
        </xdr:cNvPr>
        <xdr:cNvSpPr/>
      </xdr:nvSpPr>
      <xdr:spPr>
        <a:xfrm>
          <a:off x="19897725" y="6143517"/>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36</xdr:row>
      <xdr:rowOff>162469</xdr:rowOff>
    </xdr:from>
    <xdr:ext cx="599010" cy="259045"/>
    <xdr:sp textlink="">
      <xdr:nvSpPr>
        <xdr:cNvPr id="387" name="【一般廃棄物処理施設】&#10;一人当たり有形固定資産（償却資産）額該当値テキスト">
          <a:extLst>
            <a:ext uri="{FF2B5EF4-FFF2-40B4-BE49-F238E27FC236}">
              <a16:creationId xmlns:a16="http://schemas.microsoft.com/office/drawing/2014/main" id="{7D92FE96-5717-4EFA-8595-FD62997E0F45}"/>
            </a:ext>
          </a:extLst>
        </xdr:cNvPr>
        <xdr:cNvSpPr txBox="1"/>
      </xdr:nvSpPr>
      <xdr:spPr>
        <a:xfrm>
          <a:off x="19992975" y="59981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232,533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151264</xdr:rowOff>
    </xdr:from>
    <xdr:to>
      <xdr:col>112</xdr:col>
      <xdr:colOff>38100</xdr:colOff>
      <xdr:row>38</xdr:row>
      <xdr:rowOff>81414</xdr:rowOff>
    </xdr:to>
    <xdr:sp textlink="">
      <xdr:nvSpPr>
        <xdr:cNvPr id="388" name="楕円 387">
          <a:extLst>
            <a:ext uri="{FF2B5EF4-FFF2-40B4-BE49-F238E27FC236}">
              <a16:creationId xmlns:a16="http://schemas.microsoft.com/office/drawing/2014/main" id="{4CE9FFFF-109E-4EB4-84D8-C0890B84CD1F}"/>
            </a:ext>
          </a:extLst>
        </xdr:cNvPr>
        <xdr:cNvSpPr/>
      </xdr:nvSpPr>
      <xdr:spPr>
        <a:xfrm>
          <a:off x="19154775" y="6152014"/>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18942</xdr:rowOff>
    </xdr:from>
    <xdr:to>
      <xdr:col>116</xdr:col>
      <xdr:colOff>63500</xdr:colOff>
      <xdr:row>38</xdr:row>
      <xdr:rowOff>30614</xdr:rowOff>
    </xdr:to>
    <xdr:cxnSp macro="">
      <xdr:nvCxnSpPr>
        <xdr:cNvPr id="389" name="直線コネクタ 388">
          <a:extLst>
            <a:ext uri="{FF2B5EF4-FFF2-40B4-BE49-F238E27FC236}">
              <a16:creationId xmlns:a16="http://schemas.microsoft.com/office/drawing/2014/main" id="{C6CE2715-F467-486B-9D17-D873C2791AEE}"/>
            </a:ext>
          </a:extLst>
        </xdr:cNvPr>
        <xdr:cNvCxnSpPr/>
      </xdr:nvCxnSpPr>
      <xdr:spPr>
        <a:xfrm flipV="1">
          <a:off x="19202400" y="6181617"/>
          <a:ext cx="752475" cy="84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170999</xdr:rowOff>
    </xdr:from>
    <xdr:to>
      <xdr:col>107</xdr:col>
      <xdr:colOff>101600</xdr:colOff>
      <xdr:row>38</xdr:row>
      <xdr:rowOff>101149</xdr:rowOff>
    </xdr:to>
    <xdr:sp textlink="">
      <xdr:nvSpPr>
        <xdr:cNvPr id="390" name="楕円 389">
          <a:extLst>
            <a:ext uri="{FF2B5EF4-FFF2-40B4-BE49-F238E27FC236}">
              <a16:creationId xmlns:a16="http://schemas.microsoft.com/office/drawing/2014/main" id="{793EACB0-5A24-462D-AEC9-4B2287FE52CA}"/>
            </a:ext>
          </a:extLst>
        </xdr:cNvPr>
        <xdr:cNvSpPr/>
      </xdr:nvSpPr>
      <xdr:spPr>
        <a:xfrm>
          <a:off x="18345150" y="6162224"/>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30614</xdr:rowOff>
    </xdr:from>
    <xdr:to>
      <xdr:col>111</xdr:col>
      <xdr:colOff>177800</xdr:colOff>
      <xdr:row>38</xdr:row>
      <xdr:rowOff>50349</xdr:rowOff>
    </xdr:to>
    <xdr:cxnSp macro="">
      <xdr:nvCxnSpPr>
        <xdr:cNvPr id="391" name="直線コネクタ 390">
          <a:extLst>
            <a:ext uri="{FF2B5EF4-FFF2-40B4-BE49-F238E27FC236}">
              <a16:creationId xmlns:a16="http://schemas.microsoft.com/office/drawing/2014/main" id="{2D8D649B-B630-4FF0-AE11-114CAF13410A}"/>
            </a:ext>
          </a:extLst>
        </xdr:cNvPr>
        <xdr:cNvCxnSpPr/>
      </xdr:nvCxnSpPr>
      <xdr:spPr>
        <a:xfrm flipV="1">
          <a:off x="18392775" y="6190114"/>
          <a:ext cx="809625" cy="19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160111</xdr:rowOff>
    </xdr:from>
    <xdr:to>
      <xdr:col>102</xdr:col>
      <xdr:colOff>165100</xdr:colOff>
      <xdr:row>37</xdr:row>
      <xdr:rowOff>90261</xdr:rowOff>
    </xdr:to>
    <xdr:sp textlink="">
      <xdr:nvSpPr>
        <xdr:cNvPr id="392" name="楕円 391">
          <a:extLst>
            <a:ext uri="{FF2B5EF4-FFF2-40B4-BE49-F238E27FC236}">
              <a16:creationId xmlns:a16="http://schemas.microsoft.com/office/drawing/2014/main" id="{99C5849D-D9B7-4CFF-8B6D-EFBBE8D491E0}"/>
            </a:ext>
          </a:extLst>
        </xdr:cNvPr>
        <xdr:cNvSpPr/>
      </xdr:nvSpPr>
      <xdr:spPr>
        <a:xfrm>
          <a:off x="17554575" y="6002111"/>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37</xdr:row>
      <xdr:rowOff>39461</xdr:rowOff>
    </xdr:from>
    <xdr:to>
      <xdr:col>107</xdr:col>
      <xdr:colOff>50800</xdr:colOff>
      <xdr:row>38</xdr:row>
      <xdr:rowOff>50349</xdr:rowOff>
    </xdr:to>
    <xdr:cxnSp macro="">
      <xdr:nvCxnSpPr>
        <xdr:cNvPr id="393" name="直線コネクタ 392">
          <a:extLst>
            <a:ext uri="{FF2B5EF4-FFF2-40B4-BE49-F238E27FC236}">
              <a16:creationId xmlns:a16="http://schemas.microsoft.com/office/drawing/2014/main" id="{1437F210-12E1-41D4-97C7-F267E676270F}"/>
            </a:ext>
          </a:extLst>
        </xdr:cNvPr>
        <xdr:cNvCxnSpPr/>
      </xdr:nvCxnSpPr>
      <xdr:spPr>
        <a:xfrm>
          <a:off x="17602200" y="6040211"/>
          <a:ext cx="790575" cy="1696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36</xdr:row>
      <xdr:rowOff>162015</xdr:rowOff>
    </xdr:from>
    <xdr:to>
      <xdr:col>98</xdr:col>
      <xdr:colOff>38100</xdr:colOff>
      <xdr:row>37</xdr:row>
      <xdr:rowOff>92165</xdr:rowOff>
    </xdr:to>
    <xdr:sp textlink="">
      <xdr:nvSpPr>
        <xdr:cNvPr id="394" name="楕円 393">
          <a:extLst>
            <a:ext uri="{FF2B5EF4-FFF2-40B4-BE49-F238E27FC236}">
              <a16:creationId xmlns:a16="http://schemas.microsoft.com/office/drawing/2014/main" id="{2DA3F7A4-2245-4C8B-9039-5F2061DDD0D1}"/>
            </a:ext>
          </a:extLst>
        </xdr:cNvPr>
        <xdr:cNvSpPr/>
      </xdr:nvSpPr>
      <xdr:spPr>
        <a:xfrm>
          <a:off x="16754475" y="599766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37</xdr:row>
      <xdr:rowOff>39461</xdr:rowOff>
    </xdr:from>
    <xdr:to>
      <xdr:col>102</xdr:col>
      <xdr:colOff>114300</xdr:colOff>
      <xdr:row>37</xdr:row>
      <xdr:rowOff>41365</xdr:rowOff>
    </xdr:to>
    <xdr:cxnSp macro="">
      <xdr:nvCxnSpPr>
        <xdr:cNvPr id="395" name="直線コネクタ 394">
          <a:extLst>
            <a:ext uri="{FF2B5EF4-FFF2-40B4-BE49-F238E27FC236}">
              <a16:creationId xmlns:a16="http://schemas.microsoft.com/office/drawing/2014/main" id="{0BD05661-5891-4831-A5C3-EEEA48E9B348}"/>
            </a:ext>
          </a:extLst>
        </xdr:cNvPr>
        <xdr:cNvCxnSpPr/>
      </xdr:nvCxnSpPr>
      <xdr:spPr>
        <a:xfrm flipV="1">
          <a:off x="16802100" y="6040211"/>
          <a:ext cx="800100" cy="50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39</xdr:row>
      <xdr:rowOff>92853</xdr:rowOff>
    </xdr:from>
    <xdr:ext cx="599010" cy="259045"/>
    <xdr:sp textlink="">
      <xdr:nvSpPr>
        <xdr:cNvPr id="396" name="n_1aveValue【一般廃棄物処理施設】&#10;一人当たり有形固定資産（償却資産）額">
          <a:extLst>
            <a:ext uri="{FF2B5EF4-FFF2-40B4-BE49-F238E27FC236}">
              <a16:creationId xmlns:a16="http://schemas.microsoft.com/office/drawing/2014/main" id="{EBD88464-7C4D-4432-8A61-7883EDF480C1}"/>
            </a:ext>
          </a:extLst>
        </xdr:cNvPr>
        <xdr:cNvSpPr txBox="1"/>
      </xdr:nvSpPr>
      <xdr:spPr>
        <a:xfrm>
          <a:off x="18915595" y="64174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151561</xdr:rowOff>
    </xdr:from>
    <xdr:ext cx="599010" cy="259045"/>
    <xdr:sp textlink="">
      <xdr:nvSpPr>
        <xdr:cNvPr id="397" name="n_2aveValue【一般廃棄物処理施設】&#10;一人当たり有形固定資産（償却資産）額">
          <a:extLst>
            <a:ext uri="{FF2B5EF4-FFF2-40B4-BE49-F238E27FC236}">
              <a16:creationId xmlns:a16="http://schemas.microsoft.com/office/drawing/2014/main" id="{5CE1BA0F-D26D-4D86-8EA0-38AC1B062AD3}"/>
            </a:ext>
          </a:extLst>
        </xdr:cNvPr>
        <xdr:cNvSpPr txBox="1"/>
      </xdr:nvSpPr>
      <xdr:spPr>
        <a:xfrm>
          <a:off x="18134545" y="64761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39</xdr:row>
      <xdr:rowOff>148720</xdr:rowOff>
    </xdr:from>
    <xdr:ext cx="599010" cy="259045"/>
    <xdr:sp textlink="">
      <xdr:nvSpPr>
        <xdr:cNvPr id="398" name="n_3aveValue【一般廃棄物処理施設】&#10;一人当たり有形固定資産（償却資産）額">
          <a:extLst>
            <a:ext uri="{FF2B5EF4-FFF2-40B4-BE49-F238E27FC236}">
              <a16:creationId xmlns:a16="http://schemas.microsoft.com/office/drawing/2014/main" id="{BE624822-F92D-4B44-B32B-9FCE24466BE0}"/>
            </a:ext>
          </a:extLst>
        </xdr:cNvPr>
        <xdr:cNvSpPr txBox="1"/>
      </xdr:nvSpPr>
      <xdr:spPr>
        <a:xfrm>
          <a:off x="17324920" y="64701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39</xdr:row>
      <xdr:rowOff>169373</xdr:rowOff>
    </xdr:from>
    <xdr:ext cx="599010" cy="259045"/>
    <xdr:sp textlink="">
      <xdr:nvSpPr>
        <xdr:cNvPr id="399" name="n_4aveValue【一般廃棄物処理施設】&#10;一人当たり有形固定資産（償却資産）額">
          <a:extLst>
            <a:ext uri="{FF2B5EF4-FFF2-40B4-BE49-F238E27FC236}">
              <a16:creationId xmlns:a16="http://schemas.microsoft.com/office/drawing/2014/main" id="{AD9B05E8-333F-4F4A-B2BA-4812C8D650AD}"/>
            </a:ext>
          </a:extLst>
        </xdr:cNvPr>
        <xdr:cNvSpPr txBox="1"/>
      </xdr:nvSpPr>
      <xdr:spPr>
        <a:xfrm>
          <a:off x="16524820" y="64844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36</xdr:row>
      <xdr:rowOff>97941</xdr:rowOff>
    </xdr:from>
    <xdr:ext cx="599010" cy="259045"/>
    <xdr:sp textlink="">
      <xdr:nvSpPr>
        <xdr:cNvPr id="400" name="n_1mainValue【一般廃棄物処理施設】&#10;一人当たり有形固定資産（償却資産）額">
          <a:extLst>
            <a:ext uri="{FF2B5EF4-FFF2-40B4-BE49-F238E27FC236}">
              <a16:creationId xmlns:a16="http://schemas.microsoft.com/office/drawing/2014/main" id="{BDF1635A-4779-4928-82BE-2BC814143B1E}"/>
            </a:ext>
          </a:extLst>
        </xdr:cNvPr>
        <xdr:cNvSpPr txBox="1"/>
      </xdr:nvSpPr>
      <xdr:spPr>
        <a:xfrm>
          <a:off x="18915595" y="59367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36</xdr:row>
      <xdr:rowOff>117675</xdr:rowOff>
    </xdr:from>
    <xdr:ext cx="599010" cy="259045"/>
    <xdr:sp textlink="">
      <xdr:nvSpPr>
        <xdr:cNvPr id="401" name="n_2mainValue【一般廃棄物処理施設】&#10;一人当たり有形固定資産（償却資産）額">
          <a:extLst>
            <a:ext uri="{FF2B5EF4-FFF2-40B4-BE49-F238E27FC236}">
              <a16:creationId xmlns:a16="http://schemas.microsoft.com/office/drawing/2014/main" id="{22F76B9C-2E98-4E68-9EDF-DF08EDF0E986}"/>
            </a:ext>
          </a:extLst>
        </xdr:cNvPr>
        <xdr:cNvSpPr txBox="1"/>
      </xdr:nvSpPr>
      <xdr:spPr>
        <a:xfrm>
          <a:off x="18134545" y="59596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35</xdr:row>
      <xdr:rowOff>106788</xdr:rowOff>
    </xdr:from>
    <xdr:ext cx="599010" cy="259045"/>
    <xdr:sp textlink="">
      <xdr:nvSpPr>
        <xdr:cNvPr id="402" name="n_3mainValue【一般廃棄物処理施設】&#10;一人当たり有形固定資産（償却資産）額">
          <a:extLst>
            <a:ext uri="{FF2B5EF4-FFF2-40B4-BE49-F238E27FC236}">
              <a16:creationId xmlns:a16="http://schemas.microsoft.com/office/drawing/2014/main" id="{A75DBCC1-7679-4336-8506-420C05312743}"/>
            </a:ext>
          </a:extLst>
        </xdr:cNvPr>
        <xdr:cNvSpPr txBox="1"/>
      </xdr:nvSpPr>
      <xdr:spPr>
        <a:xfrm>
          <a:off x="17324920" y="57805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35</xdr:row>
      <xdr:rowOff>108692</xdr:rowOff>
    </xdr:from>
    <xdr:ext cx="599010" cy="259045"/>
    <xdr:sp textlink="">
      <xdr:nvSpPr>
        <xdr:cNvPr id="403" name="n_4mainValue【一般廃棄物処理施設】&#10;一人当たり有形固定資産（償却資産）額">
          <a:extLst>
            <a:ext uri="{FF2B5EF4-FFF2-40B4-BE49-F238E27FC236}">
              <a16:creationId xmlns:a16="http://schemas.microsoft.com/office/drawing/2014/main" id="{27B07C39-8CB7-462F-B197-8EED5B4CBFC7}"/>
            </a:ext>
          </a:extLst>
        </xdr:cNvPr>
        <xdr:cNvSpPr txBox="1"/>
      </xdr:nvSpPr>
      <xdr:spPr>
        <a:xfrm>
          <a:off x="16524820" y="57824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textlink="">
      <xdr:nvSpPr>
        <xdr:cNvPr id="404" name="正方形/長方形 403">
          <a:extLst>
            <a:ext uri="{FF2B5EF4-FFF2-40B4-BE49-F238E27FC236}">
              <a16:creationId xmlns:a16="http://schemas.microsoft.com/office/drawing/2014/main" id="{82C6BC8E-082F-413B-9FE8-0CC865E88DE5}"/>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textlink="">
      <xdr:nvSpPr>
        <xdr:cNvPr id="405" name="正方形/長方形 404">
          <a:extLst>
            <a:ext uri="{FF2B5EF4-FFF2-40B4-BE49-F238E27FC236}">
              <a16:creationId xmlns:a16="http://schemas.microsoft.com/office/drawing/2014/main" id="{D3FBD959-A6A4-45D3-9325-0EA3664DE9B3}"/>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textlink="">
      <xdr:nvSpPr>
        <xdr:cNvPr id="406" name="正方形/長方形 405">
          <a:extLst>
            <a:ext uri="{FF2B5EF4-FFF2-40B4-BE49-F238E27FC236}">
              <a16:creationId xmlns:a16="http://schemas.microsoft.com/office/drawing/2014/main" id="{2A79BECE-931E-432B-8FFD-C6774C5E2103}"/>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textlink="">
      <xdr:nvSpPr>
        <xdr:cNvPr id="407" name="正方形/長方形 406">
          <a:extLst>
            <a:ext uri="{FF2B5EF4-FFF2-40B4-BE49-F238E27FC236}">
              <a16:creationId xmlns:a16="http://schemas.microsoft.com/office/drawing/2014/main" id="{3B357E7C-3099-43FA-B309-A93DD7F5905D}"/>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textlink="">
      <xdr:nvSpPr>
        <xdr:cNvPr id="408" name="正方形/長方形 407">
          <a:extLst>
            <a:ext uri="{FF2B5EF4-FFF2-40B4-BE49-F238E27FC236}">
              <a16:creationId xmlns:a16="http://schemas.microsoft.com/office/drawing/2014/main" id="{B357808A-58E1-4C56-B1E8-F07A55B9E8EA}"/>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textlink="">
      <xdr:nvSpPr>
        <xdr:cNvPr id="409" name="正方形/長方形 408">
          <a:extLst>
            <a:ext uri="{FF2B5EF4-FFF2-40B4-BE49-F238E27FC236}">
              <a16:creationId xmlns:a16="http://schemas.microsoft.com/office/drawing/2014/main" id="{C3003668-738F-4605-BE9E-9C34FDD39807}"/>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51</xdr:row>
      <xdr:rowOff>120650</xdr:rowOff>
    </xdr:from>
    <xdr:to>
      <xdr:col>85</xdr:col>
      <xdr:colOff>63500</xdr:colOff>
      <xdr:row>53</xdr:row>
      <xdr:rowOff>31750</xdr:rowOff>
    </xdr:to>
    <xdr:sp textlink="">
      <xdr:nvSpPr>
        <xdr:cNvPr id="410" name="正方形/長方形 409">
          <a:extLst>
            <a:ext uri="{FF2B5EF4-FFF2-40B4-BE49-F238E27FC236}">
              <a16:creationId xmlns:a16="http://schemas.microsoft.com/office/drawing/2014/main" id="{78C33CAE-F2B3-4B33-8307-1DA8DE2A0532}"/>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textlink="">
      <xdr:nvSpPr>
        <xdr:cNvPr id="411" name="正方形/長方形 410">
          <a:extLst>
            <a:ext uri="{FF2B5EF4-FFF2-40B4-BE49-F238E27FC236}">
              <a16:creationId xmlns:a16="http://schemas.microsoft.com/office/drawing/2014/main" id="{355B5569-13E2-4E0B-A6F5-9A9E11873311}"/>
            </a:ext>
          </a:extLst>
        </xdr:cNvPr>
        <xdr:cNvSpPr/>
      </xdr:nvSpPr>
      <xdr:spPr>
        <a:xfrm>
          <a:off x="112109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textlink="">
      <xdr:nvSpPr>
        <xdr:cNvPr id="412" name="テキスト ボックス 411">
          <a:extLst>
            <a:ext uri="{FF2B5EF4-FFF2-40B4-BE49-F238E27FC236}">
              <a16:creationId xmlns:a16="http://schemas.microsoft.com/office/drawing/2014/main" id="{4ACD5E3B-02AD-42CC-928A-622F455D8E65}"/>
            </a:ext>
          </a:extLst>
        </xdr:cNvPr>
        <xdr:cNvSpPr txBox="1"/>
      </xdr:nvSpPr>
      <xdr:spPr>
        <a:xfrm>
          <a:off x="11172825"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13" name="直線コネクタ 412">
          <a:extLst>
            <a:ext uri="{FF2B5EF4-FFF2-40B4-BE49-F238E27FC236}">
              <a16:creationId xmlns:a16="http://schemas.microsoft.com/office/drawing/2014/main" id="{50F3B054-38C1-427D-AE6E-D95453B2AA8B}"/>
            </a:ext>
          </a:extLst>
        </xdr:cNvPr>
        <xdr:cNvCxnSpPr/>
      </xdr:nvCxnSpPr>
      <xdr:spPr>
        <a:xfrm>
          <a:off x="11210925" y="108108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textlink="">
      <xdr:nvSpPr>
        <xdr:cNvPr id="414" name="テキスト ボックス 413">
          <a:extLst>
            <a:ext uri="{FF2B5EF4-FFF2-40B4-BE49-F238E27FC236}">
              <a16:creationId xmlns:a16="http://schemas.microsoft.com/office/drawing/2014/main" id="{375A825D-DC62-46FB-89FD-EF7EE76FCB63}"/>
            </a:ext>
          </a:extLst>
        </xdr:cNvPr>
        <xdr:cNvSpPr txBox="1"/>
      </xdr:nvSpPr>
      <xdr:spPr>
        <a:xfrm>
          <a:off x="107945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415" name="直線コネクタ 414">
          <a:extLst>
            <a:ext uri="{FF2B5EF4-FFF2-40B4-BE49-F238E27FC236}">
              <a16:creationId xmlns:a16="http://schemas.microsoft.com/office/drawing/2014/main" id="{E834A7C6-F850-4620-B67E-83B7B5539951}"/>
            </a:ext>
          </a:extLst>
        </xdr:cNvPr>
        <xdr:cNvCxnSpPr/>
      </xdr:nvCxnSpPr>
      <xdr:spPr>
        <a:xfrm>
          <a:off x="11210925" y="1050335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textlink="">
      <xdr:nvSpPr>
        <xdr:cNvPr id="416" name="テキスト ボックス 415">
          <a:extLst>
            <a:ext uri="{FF2B5EF4-FFF2-40B4-BE49-F238E27FC236}">
              <a16:creationId xmlns:a16="http://schemas.microsoft.com/office/drawing/2014/main" id="{66A0AFFF-6F7A-4667-B420-E6C0F26FB44C}"/>
            </a:ext>
          </a:extLst>
        </xdr:cNvPr>
        <xdr:cNvSpPr txBox="1"/>
      </xdr:nvSpPr>
      <xdr:spPr>
        <a:xfrm>
          <a:off x="10794546" y="103738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417" name="直線コネクタ 416">
          <a:extLst>
            <a:ext uri="{FF2B5EF4-FFF2-40B4-BE49-F238E27FC236}">
              <a16:creationId xmlns:a16="http://schemas.microsoft.com/office/drawing/2014/main" id="{41AD1493-588C-4C67-A964-5939FBC47AA2}"/>
            </a:ext>
          </a:extLst>
        </xdr:cNvPr>
        <xdr:cNvCxnSpPr/>
      </xdr:nvCxnSpPr>
      <xdr:spPr>
        <a:xfrm>
          <a:off x="11210925" y="10192657"/>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textlink="">
      <xdr:nvSpPr>
        <xdr:cNvPr id="418" name="テキスト ボックス 417">
          <a:extLst>
            <a:ext uri="{FF2B5EF4-FFF2-40B4-BE49-F238E27FC236}">
              <a16:creationId xmlns:a16="http://schemas.microsoft.com/office/drawing/2014/main" id="{0764F5FE-F28D-40E0-B068-BE3B0F0388E5}"/>
            </a:ext>
          </a:extLst>
        </xdr:cNvPr>
        <xdr:cNvSpPr txBox="1"/>
      </xdr:nvSpPr>
      <xdr:spPr>
        <a:xfrm>
          <a:off x="10845966" y="100567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419" name="直線コネクタ 418">
          <a:extLst>
            <a:ext uri="{FF2B5EF4-FFF2-40B4-BE49-F238E27FC236}">
              <a16:creationId xmlns:a16="http://schemas.microsoft.com/office/drawing/2014/main" id="{65505823-99A2-430B-BAAF-C4DE3305C88F}"/>
            </a:ext>
          </a:extLst>
        </xdr:cNvPr>
        <xdr:cNvCxnSpPr/>
      </xdr:nvCxnSpPr>
      <xdr:spPr>
        <a:xfrm>
          <a:off x="11210925" y="988513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textlink="">
      <xdr:nvSpPr>
        <xdr:cNvPr id="420" name="テキスト ボックス 419">
          <a:extLst>
            <a:ext uri="{FF2B5EF4-FFF2-40B4-BE49-F238E27FC236}">
              <a16:creationId xmlns:a16="http://schemas.microsoft.com/office/drawing/2014/main" id="{633038B1-B5D1-4059-8882-DA450E6773CB}"/>
            </a:ext>
          </a:extLst>
        </xdr:cNvPr>
        <xdr:cNvSpPr txBox="1"/>
      </xdr:nvSpPr>
      <xdr:spPr>
        <a:xfrm>
          <a:off x="10845966" y="97460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421" name="直線コネクタ 420">
          <a:extLst>
            <a:ext uri="{FF2B5EF4-FFF2-40B4-BE49-F238E27FC236}">
              <a16:creationId xmlns:a16="http://schemas.microsoft.com/office/drawing/2014/main" id="{31876A99-6C58-431C-BAEB-A586A2EA52D0}"/>
            </a:ext>
          </a:extLst>
        </xdr:cNvPr>
        <xdr:cNvCxnSpPr/>
      </xdr:nvCxnSpPr>
      <xdr:spPr>
        <a:xfrm>
          <a:off x="11210925" y="957444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textlink="">
      <xdr:nvSpPr>
        <xdr:cNvPr id="422" name="テキスト ボックス 421">
          <a:extLst>
            <a:ext uri="{FF2B5EF4-FFF2-40B4-BE49-F238E27FC236}">
              <a16:creationId xmlns:a16="http://schemas.microsoft.com/office/drawing/2014/main" id="{72022773-3D1A-4CB4-8EF4-7EA8C82F1AC5}"/>
            </a:ext>
          </a:extLst>
        </xdr:cNvPr>
        <xdr:cNvSpPr txBox="1"/>
      </xdr:nvSpPr>
      <xdr:spPr>
        <a:xfrm>
          <a:off x="10845966" y="94385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423" name="直線コネクタ 422">
          <a:extLst>
            <a:ext uri="{FF2B5EF4-FFF2-40B4-BE49-F238E27FC236}">
              <a16:creationId xmlns:a16="http://schemas.microsoft.com/office/drawing/2014/main" id="{84399FA6-B498-4845-AA33-5FD3803D41BB}"/>
            </a:ext>
          </a:extLst>
        </xdr:cNvPr>
        <xdr:cNvCxnSpPr/>
      </xdr:nvCxnSpPr>
      <xdr:spPr>
        <a:xfrm>
          <a:off x="11210925" y="926691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textlink="">
      <xdr:nvSpPr>
        <xdr:cNvPr id="424" name="テキスト ボックス 423">
          <a:extLst>
            <a:ext uri="{FF2B5EF4-FFF2-40B4-BE49-F238E27FC236}">
              <a16:creationId xmlns:a16="http://schemas.microsoft.com/office/drawing/2014/main" id="{3E08C453-4746-43B0-AE8F-54AC92B033EF}"/>
            </a:ext>
          </a:extLst>
        </xdr:cNvPr>
        <xdr:cNvSpPr txBox="1"/>
      </xdr:nvSpPr>
      <xdr:spPr>
        <a:xfrm>
          <a:off x="10845966" y="91278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425" name="直線コネクタ 424">
          <a:extLst>
            <a:ext uri="{FF2B5EF4-FFF2-40B4-BE49-F238E27FC236}">
              <a16:creationId xmlns:a16="http://schemas.microsoft.com/office/drawing/2014/main" id="{6AC4C50A-F698-457A-A7D9-67A7A2A7182E}"/>
            </a:ext>
          </a:extLst>
        </xdr:cNvPr>
        <xdr:cNvCxnSpPr/>
      </xdr:nvCxnSpPr>
      <xdr:spPr>
        <a:xfrm>
          <a:off x="11210925" y="895622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textlink="">
      <xdr:nvSpPr>
        <xdr:cNvPr id="426" name="テキスト ボックス 425">
          <a:extLst>
            <a:ext uri="{FF2B5EF4-FFF2-40B4-BE49-F238E27FC236}">
              <a16:creationId xmlns:a16="http://schemas.microsoft.com/office/drawing/2014/main" id="{B924D23E-904F-4928-A8FA-B1328E86A5AF}"/>
            </a:ext>
          </a:extLst>
        </xdr:cNvPr>
        <xdr:cNvSpPr txBox="1"/>
      </xdr:nvSpPr>
      <xdr:spPr>
        <a:xfrm>
          <a:off x="10903736" y="8820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27" name="直線コネクタ 426">
          <a:extLst>
            <a:ext uri="{FF2B5EF4-FFF2-40B4-BE49-F238E27FC236}">
              <a16:creationId xmlns:a16="http://schemas.microsoft.com/office/drawing/2014/main" id="{6627C4D3-13D1-46B3-9D02-8602D3662825}"/>
            </a:ext>
          </a:extLst>
        </xdr:cNvPr>
        <xdr:cNvCxnSpPr/>
      </xdr:nvCxnSpPr>
      <xdr:spPr>
        <a:xfrm>
          <a:off x="11210925" y="86487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textlink="">
      <xdr:nvSpPr>
        <xdr:cNvPr id="428" name="【保健センター・保健所】&#10;有形固定資産減価償却率グラフ枠">
          <a:extLst>
            <a:ext uri="{FF2B5EF4-FFF2-40B4-BE49-F238E27FC236}">
              <a16:creationId xmlns:a16="http://schemas.microsoft.com/office/drawing/2014/main" id="{C3C3DB03-827D-4160-B94F-B3C1333107B1}"/>
            </a:ext>
          </a:extLst>
        </xdr:cNvPr>
        <xdr:cNvSpPr/>
      </xdr:nvSpPr>
      <xdr:spPr>
        <a:xfrm>
          <a:off x="112109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106135</xdr:rowOff>
    </xdr:from>
    <xdr:to>
      <xdr:col>85</xdr:col>
      <xdr:colOff>126364</xdr:colOff>
      <xdr:row>64</xdr:row>
      <xdr:rowOff>130628</xdr:rowOff>
    </xdr:to>
    <xdr:cxnSp macro="">
      <xdr:nvCxnSpPr>
        <xdr:cNvPr id="429" name="直線コネクタ 428">
          <a:extLst>
            <a:ext uri="{FF2B5EF4-FFF2-40B4-BE49-F238E27FC236}">
              <a16:creationId xmlns:a16="http://schemas.microsoft.com/office/drawing/2014/main" id="{59D3335B-A533-43A4-AA07-5E4BC7CB2F80}"/>
            </a:ext>
          </a:extLst>
        </xdr:cNvPr>
        <xdr:cNvCxnSpPr/>
      </xdr:nvCxnSpPr>
      <xdr:spPr>
        <a:xfrm flipV="1">
          <a:off x="14696439" y="9018360"/>
          <a:ext cx="0" cy="14849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textlink="">
      <xdr:nvSpPr>
        <xdr:cNvPr id="430" name="【保健センター・保健所】&#10;有形固定資産減価償却率最小値テキスト">
          <a:extLst>
            <a:ext uri="{FF2B5EF4-FFF2-40B4-BE49-F238E27FC236}">
              <a16:creationId xmlns:a16="http://schemas.microsoft.com/office/drawing/2014/main" id="{9BF502CD-0095-4F7D-9C6C-BFDF6D51D29D}"/>
            </a:ext>
          </a:extLst>
        </xdr:cNvPr>
        <xdr:cNvSpPr txBox="1"/>
      </xdr:nvSpPr>
      <xdr:spPr>
        <a:xfrm>
          <a:off x="14735175" y="10507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431" name="直線コネクタ 430">
          <a:extLst>
            <a:ext uri="{FF2B5EF4-FFF2-40B4-BE49-F238E27FC236}">
              <a16:creationId xmlns:a16="http://schemas.microsoft.com/office/drawing/2014/main" id="{93A10162-FF5D-485E-90D1-3A0341CF0580}"/>
            </a:ext>
          </a:extLst>
        </xdr:cNvPr>
        <xdr:cNvCxnSpPr/>
      </xdr:nvCxnSpPr>
      <xdr:spPr>
        <a:xfrm>
          <a:off x="14611350" y="1050335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52812</xdr:rowOff>
    </xdr:from>
    <xdr:ext cx="340478" cy="259045"/>
    <xdr:sp textlink="">
      <xdr:nvSpPr>
        <xdr:cNvPr id="432" name="【保健センター・保健所】&#10;有形固定資産減価償却率最大値テキスト">
          <a:extLst>
            <a:ext uri="{FF2B5EF4-FFF2-40B4-BE49-F238E27FC236}">
              <a16:creationId xmlns:a16="http://schemas.microsoft.com/office/drawing/2014/main" id="{080A7E02-47C5-4861-A47A-A6EA216DCBE6}"/>
            </a:ext>
          </a:extLst>
        </xdr:cNvPr>
        <xdr:cNvSpPr txBox="1"/>
      </xdr:nvSpPr>
      <xdr:spPr>
        <a:xfrm>
          <a:off x="14735175" y="880311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106135</xdr:rowOff>
    </xdr:from>
    <xdr:to>
      <xdr:col>86</xdr:col>
      <xdr:colOff>25400</xdr:colOff>
      <xdr:row>55</xdr:row>
      <xdr:rowOff>106135</xdr:rowOff>
    </xdr:to>
    <xdr:cxnSp macro="">
      <xdr:nvCxnSpPr>
        <xdr:cNvPr id="433" name="直線コネクタ 432">
          <a:extLst>
            <a:ext uri="{FF2B5EF4-FFF2-40B4-BE49-F238E27FC236}">
              <a16:creationId xmlns:a16="http://schemas.microsoft.com/office/drawing/2014/main" id="{99688710-795E-41D4-8A7F-B87EEA89B58B}"/>
            </a:ext>
          </a:extLst>
        </xdr:cNvPr>
        <xdr:cNvCxnSpPr/>
      </xdr:nvCxnSpPr>
      <xdr:spPr>
        <a:xfrm>
          <a:off x="14611350" y="901836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78212</xdr:rowOff>
    </xdr:from>
    <xdr:ext cx="405111" cy="259045"/>
    <xdr:sp textlink="">
      <xdr:nvSpPr>
        <xdr:cNvPr id="434" name="【保健センター・保健所】&#10;有形固定資産減価償却率平均値テキスト">
          <a:extLst>
            <a:ext uri="{FF2B5EF4-FFF2-40B4-BE49-F238E27FC236}">
              <a16:creationId xmlns:a16="http://schemas.microsoft.com/office/drawing/2014/main" id="{1304F5D0-2058-4A57-847B-BCAF4900C03C}"/>
            </a:ext>
          </a:extLst>
        </xdr:cNvPr>
        <xdr:cNvSpPr txBox="1"/>
      </xdr:nvSpPr>
      <xdr:spPr>
        <a:xfrm>
          <a:off x="14735175" y="96413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55335</xdr:rowOff>
    </xdr:from>
    <xdr:to>
      <xdr:col>85</xdr:col>
      <xdr:colOff>177800</xdr:colOff>
      <xdr:row>60</xdr:row>
      <xdr:rowOff>156935</xdr:rowOff>
    </xdr:to>
    <xdr:sp textlink="">
      <xdr:nvSpPr>
        <xdr:cNvPr id="435" name="フローチャート: 判断 434">
          <a:extLst>
            <a:ext uri="{FF2B5EF4-FFF2-40B4-BE49-F238E27FC236}">
              <a16:creationId xmlns:a16="http://schemas.microsoft.com/office/drawing/2014/main" id="{AE475C24-24F8-4D5B-ADEE-57AB2C81E135}"/>
            </a:ext>
          </a:extLst>
        </xdr:cNvPr>
        <xdr:cNvSpPr/>
      </xdr:nvSpPr>
      <xdr:spPr>
        <a:xfrm>
          <a:off x="14649450" y="978036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166370</xdr:rowOff>
    </xdr:from>
    <xdr:to>
      <xdr:col>81</xdr:col>
      <xdr:colOff>101600</xdr:colOff>
      <xdr:row>60</xdr:row>
      <xdr:rowOff>96520</xdr:rowOff>
    </xdr:to>
    <xdr:sp textlink="">
      <xdr:nvSpPr>
        <xdr:cNvPr id="436" name="フローチャート: 判断 435">
          <a:extLst>
            <a:ext uri="{FF2B5EF4-FFF2-40B4-BE49-F238E27FC236}">
              <a16:creationId xmlns:a16="http://schemas.microsoft.com/office/drawing/2014/main" id="{94B67F5D-3AEC-4E4A-800E-309BE0DEE295}"/>
            </a:ext>
          </a:extLst>
        </xdr:cNvPr>
        <xdr:cNvSpPr/>
      </xdr:nvSpPr>
      <xdr:spPr>
        <a:xfrm>
          <a:off x="13887450" y="972629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11249</xdr:rowOff>
    </xdr:from>
    <xdr:to>
      <xdr:col>76</xdr:col>
      <xdr:colOff>165100</xdr:colOff>
      <xdr:row>60</xdr:row>
      <xdr:rowOff>112849</xdr:rowOff>
    </xdr:to>
    <xdr:sp textlink="">
      <xdr:nvSpPr>
        <xdr:cNvPr id="437" name="フローチャート: 判断 436">
          <a:extLst>
            <a:ext uri="{FF2B5EF4-FFF2-40B4-BE49-F238E27FC236}">
              <a16:creationId xmlns:a16="http://schemas.microsoft.com/office/drawing/2014/main" id="{3A6C29C5-2C1A-41CD-BD18-F28BE9AA32D7}"/>
            </a:ext>
          </a:extLst>
        </xdr:cNvPr>
        <xdr:cNvSpPr/>
      </xdr:nvSpPr>
      <xdr:spPr>
        <a:xfrm>
          <a:off x="13096875" y="9733099"/>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140244</xdr:rowOff>
    </xdr:from>
    <xdr:to>
      <xdr:col>72</xdr:col>
      <xdr:colOff>38100</xdr:colOff>
      <xdr:row>60</xdr:row>
      <xdr:rowOff>70394</xdr:rowOff>
    </xdr:to>
    <xdr:sp textlink="">
      <xdr:nvSpPr>
        <xdr:cNvPr id="438" name="フローチャート: 判断 437">
          <a:extLst>
            <a:ext uri="{FF2B5EF4-FFF2-40B4-BE49-F238E27FC236}">
              <a16:creationId xmlns:a16="http://schemas.microsoft.com/office/drawing/2014/main" id="{C46FE712-4DA2-49C3-B7A9-DA6C6CB40728}"/>
            </a:ext>
          </a:extLst>
        </xdr:cNvPr>
        <xdr:cNvSpPr/>
      </xdr:nvSpPr>
      <xdr:spPr>
        <a:xfrm>
          <a:off x="12296775" y="9706519"/>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136978</xdr:rowOff>
    </xdr:from>
    <xdr:to>
      <xdr:col>67</xdr:col>
      <xdr:colOff>101600</xdr:colOff>
      <xdr:row>60</xdr:row>
      <xdr:rowOff>67128</xdr:rowOff>
    </xdr:to>
    <xdr:sp textlink="">
      <xdr:nvSpPr>
        <xdr:cNvPr id="439" name="フローチャート: 判断 438">
          <a:extLst>
            <a:ext uri="{FF2B5EF4-FFF2-40B4-BE49-F238E27FC236}">
              <a16:creationId xmlns:a16="http://schemas.microsoft.com/office/drawing/2014/main" id="{CB6C9100-52B3-4B60-97FC-6A2922662795}"/>
            </a:ext>
          </a:extLst>
        </xdr:cNvPr>
        <xdr:cNvSpPr/>
      </xdr:nvSpPr>
      <xdr:spPr>
        <a:xfrm>
          <a:off x="11487150" y="9703253"/>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textlink="">
      <xdr:nvSpPr>
        <xdr:cNvPr id="440" name="テキスト ボックス 439">
          <a:extLst>
            <a:ext uri="{FF2B5EF4-FFF2-40B4-BE49-F238E27FC236}">
              <a16:creationId xmlns:a16="http://schemas.microsoft.com/office/drawing/2014/main" id="{96437EA1-CC92-446C-B6F6-503AFAC11CDC}"/>
            </a:ext>
          </a:extLst>
        </xdr:cNvPr>
        <xdr:cNvSpPr txBox="1"/>
      </xdr:nvSpPr>
      <xdr:spPr>
        <a:xfrm>
          <a:off x="1452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textlink="">
      <xdr:nvSpPr>
        <xdr:cNvPr id="441" name="テキスト ボックス 440">
          <a:extLst>
            <a:ext uri="{FF2B5EF4-FFF2-40B4-BE49-F238E27FC236}">
              <a16:creationId xmlns:a16="http://schemas.microsoft.com/office/drawing/2014/main" id="{B0BFE5B6-D7E2-4F4C-B7C3-99E256E0F72A}"/>
            </a:ext>
          </a:extLst>
        </xdr:cNvPr>
        <xdr:cNvSpPr txBox="1"/>
      </xdr:nvSpPr>
      <xdr:spPr>
        <a:xfrm>
          <a:off x="13763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textlink="">
      <xdr:nvSpPr>
        <xdr:cNvPr id="442" name="テキスト ボックス 441">
          <a:extLst>
            <a:ext uri="{FF2B5EF4-FFF2-40B4-BE49-F238E27FC236}">
              <a16:creationId xmlns:a16="http://schemas.microsoft.com/office/drawing/2014/main" id="{DE7A63FF-82EA-4A2A-96B6-1135DC09B9FE}"/>
            </a:ext>
          </a:extLst>
        </xdr:cNvPr>
        <xdr:cNvSpPr txBox="1"/>
      </xdr:nvSpPr>
      <xdr:spPr>
        <a:xfrm>
          <a:off x="12973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textlink="">
      <xdr:nvSpPr>
        <xdr:cNvPr id="443" name="テキスト ボックス 442">
          <a:extLst>
            <a:ext uri="{FF2B5EF4-FFF2-40B4-BE49-F238E27FC236}">
              <a16:creationId xmlns:a16="http://schemas.microsoft.com/office/drawing/2014/main" id="{D1781E9A-9ADD-4279-A64E-AD55A36CE6F2}"/>
            </a:ext>
          </a:extLst>
        </xdr:cNvPr>
        <xdr:cNvSpPr txBox="1"/>
      </xdr:nvSpPr>
      <xdr:spPr>
        <a:xfrm>
          <a:off x="12172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textlink="">
      <xdr:nvSpPr>
        <xdr:cNvPr id="444" name="テキスト ボックス 443">
          <a:extLst>
            <a:ext uri="{FF2B5EF4-FFF2-40B4-BE49-F238E27FC236}">
              <a16:creationId xmlns:a16="http://schemas.microsoft.com/office/drawing/2014/main" id="{3CEE716A-8305-4309-89C8-C2FD43741C81}"/>
            </a:ext>
          </a:extLst>
        </xdr:cNvPr>
        <xdr:cNvSpPr txBox="1"/>
      </xdr:nvSpPr>
      <xdr:spPr>
        <a:xfrm>
          <a:off x="11363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56969</xdr:rowOff>
    </xdr:from>
    <xdr:to>
      <xdr:col>85</xdr:col>
      <xdr:colOff>177800</xdr:colOff>
      <xdr:row>60</xdr:row>
      <xdr:rowOff>158569</xdr:rowOff>
    </xdr:to>
    <xdr:sp textlink="">
      <xdr:nvSpPr>
        <xdr:cNvPr id="445" name="楕円 444">
          <a:extLst>
            <a:ext uri="{FF2B5EF4-FFF2-40B4-BE49-F238E27FC236}">
              <a16:creationId xmlns:a16="http://schemas.microsoft.com/office/drawing/2014/main" id="{EF20FA02-43D2-45F3-AE83-C4533A56AD5B}"/>
            </a:ext>
          </a:extLst>
        </xdr:cNvPr>
        <xdr:cNvSpPr/>
      </xdr:nvSpPr>
      <xdr:spPr>
        <a:xfrm>
          <a:off x="14649450" y="9781994"/>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35396</xdr:rowOff>
    </xdr:from>
    <xdr:ext cx="405111" cy="259045"/>
    <xdr:sp textlink="">
      <xdr:nvSpPr>
        <xdr:cNvPr id="446" name="【保健センター・保健所】&#10;有形固定資産減価償却率該当値テキスト">
          <a:extLst>
            <a:ext uri="{FF2B5EF4-FFF2-40B4-BE49-F238E27FC236}">
              <a16:creationId xmlns:a16="http://schemas.microsoft.com/office/drawing/2014/main" id="{6F05DDCA-EEC8-4ED3-9F29-AF828F5CA6D9}"/>
            </a:ext>
          </a:extLst>
        </xdr:cNvPr>
        <xdr:cNvSpPr txBox="1"/>
      </xdr:nvSpPr>
      <xdr:spPr>
        <a:xfrm>
          <a:off x="14735175" y="97604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22678</xdr:rowOff>
    </xdr:from>
    <xdr:to>
      <xdr:col>81</xdr:col>
      <xdr:colOff>101600</xdr:colOff>
      <xdr:row>60</xdr:row>
      <xdr:rowOff>124278</xdr:rowOff>
    </xdr:to>
    <xdr:sp textlink="">
      <xdr:nvSpPr>
        <xdr:cNvPr id="447" name="楕円 446">
          <a:extLst>
            <a:ext uri="{FF2B5EF4-FFF2-40B4-BE49-F238E27FC236}">
              <a16:creationId xmlns:a16="http://schemas.microsoft.com/office/drawing/2014/main" id="{A38CCBDE-6AE3-4E11-BB9D-81265582B948}"/>
            </a:ext>
          </a:extLst>
        </xdr:cNvPr>
        <xdr:cNvSpPr/>
      </xdr:nvSpPr>
      <xdr:spPr>
        <a:xfrm>
          <a:off x="13887450" y="9750878"/>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73478</xdr:rowOff>
    </xdr:from>
    <xdr:to>
      <xdr:col>85</xdr:col>
      <xdr:colOff>127000</xdr:colOff>
      <xdr:row>60</xdr:row>
      <xdr:rowOff>107769</xdr:rowOff>
    </xdr:to>
    <xdr:cxnSp macro="">
      <xdr:nvCxnSpPr>
        <xdr:cNvPr id="448" name="直線コネクタ 447">
          <a:extLst>
            <a:ext uri="{FF2B5EF4-FFF2-40B4-BE49-F238E27FC236}">
              <a16:creationId xmlns:a16="http://schemas.microsoft.com/office/drawing/2014/main" id="{2321639D-0AD5-484C-A0F9-3BEAD20DD81F}"/>
            </a:ext>
          </a:extLst>
        </xdr:cNvPr>
        <xdr:cNvCxnSpPr/>
      </xdr:nvCxnSpPr>
      <xdr:spPr>
        <a:xfrm>
          <a:off x="13935075" y="9798503"/>
          <a:ext cx="762000" cy="31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159838</xdr:rowOff>
    </xdr:from>
    <xdr:to>
      <xdr:col>76</xdr:col>
      <xdr:colOff>165100</xdr:colOff>
      <xdr:row>60</xdr:row>
      <xdr:rowOff>89988</xdr:rowOff>
    </xdr:to>
    <xdr:sp textlink="">
      <xdr:nvSpPr>
        <xdr:cNvPr id="449" name="楕円 448">
          <a:extLst>
            <a:ext uri="{FF2B5EF4-FFF2-40B4-BE49-F238E27FC236}">
              <a16:creationId xmlns:a16="http://schemas.microsoft.com/office/drawing/2014/main" id="{85721708-7922-45C7-80AF-E50348CA70AE}"/>
            </a:ext>
          </a:extLst>
        </xdr:cNvPr>
        <xdr:cNvSpPr/>
      </xdr:nvSpPr>
      <xdr:spPr>
        <a:xfrm>
          <a:off x="13096875" y="9726113"/>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39188</xdr:rowOff>
    </xdr:from>
    <xdr:to>
      <xdr:col>81</xdr:col>
      <xdr:colOff>50800</xdr:colOff>
      <xdr:row>60</xdr:row>
      <xdr:rowOff>73478</xdr:rowOff>
    </xdr:to>
    <xdr:cxnSp macro="">
      <xdr:nvCxnSpPr>
        <xdr:cNvPr id="450" name="直線コネクタ 449">
          <a:extLst>
            <a:ext uri="{FF2B5EF4-FFF2-40B4-BE49-F238E27FC236}">
              <a16:creationId xmlns:a16="http://schemas.microsoft.com/office/drawing/2014/main" id="{BF63638E-238E-4496-9AC6-19ACA90C4AD3}"/>
            </a:ext>
          </a:extLst>
        </xdr:cNvPr>
        <xdr:cNvCxnSpPr/>
      </xdr:nvCxnSpPr>
      <xdr:spPr>
        <a:xfrm>
          <a:off x="13144500" y="9764213"/>
          <a:ext cx="790575"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123916</xdr:rowOff>
    </xdr:from>
    <xdr:to>
      <xdr:col>72</xdr:col>
      <xdr:colOff>38100</xdr:colOff>
      <xdr:row>60</xdr:row>
      <xdr:rowOff>54066</xdr:rowOff>
    </xdr:to>
    <xdr:sp textlink="">
      <xdr:nvSpPr>
        <xdr:cNvPr id="451" name="楕円 450">
          <a:extLst>
            <a:ext uri="{FF2B5EF4-FFF2-40B4-BE49-F238E27FC236}">
              <a16:creationId xmlns:a16="http://schemas.microsoft.com/office/drawing/2014/main" id="{AF1CCD1E-FEEC-4A64-B477-C2F6F0482625}"/>
            </a:ext>
          </a:extLst>
        </xdr:cNvPr>
        <xdr:cNvSpPr/>
      </xdr:nvSpPr>
      <xdr:spPr>
        <a:xfrm>
          <a:off x="12296775" y="968384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3266</xdr:rowOff>
    </xdr:from>
    <xdr:to>
      <xdr:col>76</xdr:col>
      <xdr:colOff>114300</xdr:colOff>
      <xdr:row>60</xdr:row>
      <xdr:rowOff>39188</xdr:rowOff>
    </xdr:to>
    <xdr:cxnSp macro="">
      <xdr:nvCxnSpPr>
        <xdr:cNvPr id="452" name="直線コネクタ 451">
          <a:extLst>
            <a:ext uri="{FF2B5EF4-FFF2-40B4-BE49-F238E27FC236}">
              <a16:creationId xmlns:a16="http://schemas.microsoft.com/office/drawing/2014/main" id="{0ABA885A-D5F5-4029-866E-696198C52118}"/>
            </a:ext>
          </a:extLst>
        </xdr:cNvPr>
        <xdr:cNvCxnSpPr/>
      </xdr:nvCxnSpPr>
      <xdr:spPr>
        <a:xfrm>
          <a:off x="12344400" y="9731466"/>
          <a:ext cx="800100" cy="32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89626</xdr:rowOff>
    </xdr:from>
    <xdr:to>
      <xdr:col>67</xdr:col>
      <xdr:colOff>101600</xdr:colOff>
      <xdr:row>60</xdr:row>
      <xdr:rowOff>19776</xdr:rowOff>
    </xdr:to>
    <xdr:sp textlink="">
      <xdr:nvSpPr>
        <xdr:cNvPr id="453" name="楕円 452">
          <a:extLst>
            <a:ext uri="{FF2B5EF4-FFF2-40B4-BE49-F238E27FC236}">
              <a16:creationId xmlns:a16="http://schemas.microsoft.com/office/drawing/2014/main" id="{2534AA5B-D11B-41AD-8BE4-402EFD24DB85}"/>
            </a:ext>
          </a:extLst>
        </xdr:cNvPr>
        <xdr:cNvSpPr/>
      </xdr:nvSpPr>
      <xdr:spPr>
        <a:xfrm>
          <a:off x="11487150" y="964955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140426</xdr:rowOff>
    </xdr:from>
    <xdr:to>
      <xdr:col>71</xdr:col>
      <xdr:colOff>177800</xdr:colOff>
      <xdr:row>60</xdr:row>
      <xdr:rowOff>3266</xdr:rowOff>
    </xdr:to>
    <xdr:cxnSp macro="">
      <xdr:nvCxnSpPr>
        <xdr:cNvPr id="454" name="直線コネクタ 453">
          <a:extLst>
            <a:ext uri="{FF2B5EF4-FFF2-40B4-BE49-F238E27FC236}">
              <a16:creationId xmlns:a16="http://schemas.microsoft.com/office/drawing/2014/main" id="{02B7E0A1-2A2C-480B-9F6A-C88936859BDD}"/>
            </a:ext>
          </a:extLst>
        </xdr:cNvPr>
        <xdr:cNvCxnSpPr/>
      </xdr:nvCxnSpPr>
      <xdr:spPr>
        <a:xfrm>
          <a:off x="11534775" y="9706701"/>
          <a:ext cx="809625"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113047</xdr:rowOff>
    </xdr:from>
    <xdr:ext cx="405111" cy="259045"/>
    <xdr:sp textlink="">
      <xdr:nvSpPr>
        <xdr:cNvPr id="455" name="n_1aveValue【保健センター・保健所】&#10;有形固定資産減価償却率">
          <a:extLst>
            <a:ext uri="{FF2B5EF4-FFF2-40B4-BE49-F238E27FC236}">
              <a16:creationId xmlns:a16="http://schemas.microsoft.com/office/drawing/2014/main" id="{59F77C49-AED9-4B46-A792-3D4D28987604}"/>
            </a:ext>
          </a:extLst>
        </xdr:cNvPr>
        <xdr:cNvSpPr txBox="1"/>
      </xdr:nvSpPr>
      <xdr:spPr>
        <a:xfrm>
          <a:off x="13745219" y="9514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103976</xdr:rowOff>
    </xdr:from>
    <xdr:ext cx="405111" cy="259045"/>
    <xdr:sp textlink="">
      <xdr:nvSpPr>
        <xdr:cNvPr id="456" name="n_2aveValue【保健センター・保健所】&#10;有形固定資産減価償却率">
          <a:extLst>
            <a:ext uri="{FF2B5EF4-FFF2-40B4-BE49-F238E27FC236}">
              <a16:creationId xmlns:a16="http://schemas.microsoft.com/office/drawing/2014/main" id="{0D96019F-BDB6-4D85-A28D-68604000C60F}"/>
            </a:ext>
          </a:extLst>
        </xdr:cNvPr>
        <xdr:cNvSpPr txBox="1"/>
      </xdr:nvSpPr>
      <xdr:spPr>
        <a:xfrm>
          <a:off x="12964169" y="98321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61521</xdr:rowOff>
    </xdr:from>
    <xdr:ext cx="405111" cy="259045"/>
    <xdr:sp textlink="">
      <xdr:nvSpPr>
        <xdr:cNvPr id="457" name="n_3aveValue【保健センター・保健所】&#10;有形固定資産減価償却率">
          <a:extLst>
            <a:ext uri="{FF2B5EF4-FFF2-40B4-BE49-F238E27FC236}">
              <a16:creationId xmlns:a16="http://schemas.microsoft.com/office/drawing/2014/main" id="{08D6B3FD-068A-4359-945F-61E7BB20CF84}"/>
            </a:ext>
          </a:extLst>
        </xdr:cNvPr>
        <xdr:cNvSpPr txBox="1"/>
      </xdr:nvSpPr>
      <xdr:spPr>
        <a:xfrm>
          <a:off x="12164069" y="97897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58255</xdr:rowOff>
    </xdr:from>
    <xdr:ext cx="405111" cy="259045"/>
    <xdr:sp textlink="">
      <xdr:nvSpPr>
        <xdr:cNvPr id="458" name="n_4aveValue【保健センター・保健所】&#10;有形固定資産減価償却率">
          <a:extLst>
            <a:ext uri="{FF2B5EF4-FFF2-40B4-BE49-F238E27FC236}">
              <a16:creationId xmlns:a16="http://schemas.microsoft.com/office/drawing/2014/main" id="{DAB78D20-AD71-4A29-BE84-2B281E41E4AA}"/>
            </a:ext>
          </a:extLst>
        </xdr:cNvPr>
        <xdr:cNvSpPr txBox="1"/>
      </xdr:nvSpPr>
      <xdr:spPr>
        <a:xfrm>
          <a:off x="11354444" y="97832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115405</xdr:rowOff>
    </xdr:from>
    <xdr:ext cx="405111" cy="259045"/>
    <xdr:sp textlink="">
      <xdr:nvSpPr>
        <xdr:cNvPr id="459" name="n_1mainValue【保健センター・保健所】&#10;有形固定資産減価償却率">
          <a:extLst>
            <a:ext uri="{FF2B5EF4-FFF2-40B4-BE49-F238E27FC236}">
              <a16:creationId xmlns:a16="http://schemas.microsoft.com/office/drawing/2014/main" id="{F17E4E45-9B24-41E2-9844-11068224DD04}"/>
            </a:ext>
          </a:extLst>
        </xdr:cNvPr>
        <xdr:cNvSpPr txBox="1"/>
      </xdr:nvSpPr>
      <xdr:spPr>
        <a:xfrm>
          <a:off x="13745219" y="98404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106515</xdr:rowOff>
    </xdr:from>
    <xdr:ext cx="405111" cy="259045"/>
    <xdr:sp textlink="">
      <xdr:nvSpPr>
        <xdr:cNvPr id="460" name="n_2mainValue【保健センター・保健所】&#10;有形固定資産減価償却率">
          <a:extLst>
            <a:ext uri="{FF2B5EF4-FFF2-40B4-BE49-F238E27FC236}">
              <a16:creationId xmlns:a16="http://schemas.microsoft.com/office/drawing/2014/main" id="{15324666-368D-4DC3-A53E-E43C0FEB1B42}"/>
            </a:ext>
          </a:extLst>
        </xdr:cNvPr>
        <xdr:cNvSpPr txBox="1"/>
      </xdr:nvSpPr>
      <xdr:spPr>
        <a:xfrm>
          <a:off x="12964169" y="95045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70593</xdr:rowOff>
    </xdr:from>
    <xdr:ext cx="405111" cy="259045"/>
    <xdr:sp textlink="">
      <xdr:nvSpPr>
        <xdr:cNvPr id="461" name="n_3mainValue【保健センター・保健所】&#10;有形固定資産減価償却率">
          <a:extLst>
            <a:ext uri="{FF2B5EF4-FFF2-40B4-BE49-F238E27FC236}">
              <a16:creationId xmlns:a16="http://schemas.microsoft.com/office/drawing/2014/main" id="{D0BB4D8E-2D53-4109-AB4A-5982DBA97A4A}"/>
            </a:ext>
          </a:extLst>
        </xdr:cNvPr>
        <xdr:cNvSpPr txBox="1"/>
      </xdr:nvSpPr>
      <xdr:spPr>
        <a:xfrm>
          <a:off x="12164069" y="94685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36303</xdr:rowOff>
    </xdr:from>
    <xdr:ext cx="405111" cy="259045"/>
    <xdr:sp textlink="">
      <xdr:nvSpPr>
        <xdr:cNvPr id="462" name="n_4mainValue【保健センター・保健所】&#10;有形固定資産減価償却率">
          <a:extLst>
            <a:ext uri="{FF2B5EF4-FFF2-40B4-BE49-F238E27FC236}">
              <a16:creationId xmlns:a16="http://schemas.microsoft.com/office/drawing/2014/main" id="{5EDCEE88-6343-4A01-9B1D-1CA42D0587CF}"/>
            </a:ext>
          </a:extLst>
        </xdr:cNvPr>
        <xdr:cNvSpPr txBox="1"/>
      </xdr:nvSpPr>
      <xdr:spPr>
        <a:xfrm>
          <a:off x="11354444" y="94374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textlink="">
      <xdr:nvSpPr>
        <xdr:cNvPr id="463" name="正方形/長方形 462">
          <a:extLst>
            <a:ext uri="{FF2B5EF4-FFF2-40B4-BE49-F238E27FC236}">
              <a16:creationId xmlns:a16="http://schemas.microsoft.com/office/drawing/2014/main" id="{CFB3CBDC-CF82-420E-B438-131F29C6F693}"/>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textlink="">
      <xdr:nvSpPr>
        <xdr:cNvPr id="464" name="正方形/長方形 463">
          <a:extLst>
            <a:ext uri="{FF2B5EF4-FFF2-40B4-BE49-F238E27FC236}">
              <a16:creationId xmlns:a16="http://schemas.microsoft.com/office/drawing/2014/main" id="{2C77740F-0008-4EC9-85BA-6A7BDE16DCA1}"/>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textlink="">
      <xdr:nvSpPr>
        <xdr:cNvPr id="465" name="正方形/長方形 464">
          <a:extLst>
            <a:ext uri="{FF2B5EF4-FFF2-40B4-BE49-F238E27FC236}">
              <a16:creationId xmlns:a16="http://schemas.microsoft.com/office/drawing/2014/main" id="{8B1011D3-44F1-4A5F-944B-93C3EBB78B12}"/>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textlink="">
      <xdr:nvSpPr>
        <xdr:cNvPr id="466" name="正方形/長方形 465">
          <a:extLst>
            <a:ext uri="{FF2B5EF4-FFF2-40B4-BE49-F238E27FC236}">
              <a16:creationId xmlns:a16="http://schemas.microsoft.com/office/drawing/2014/main" id="{8242DC22-C3CC-44EC-BBDF-4309C898C73E}"/>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textlink="">
      <xdr:nvSpPr>
        <xdr:cNvPr id="467" name="正方形/長方形 466">
          <a:extLst>
            <a:ext uri="{FF2B5EF4-FFF2-40B4-BE49-F238E27FC236}">
              <a16:creationId xmlns:a16="http://schemas.microsoft.com/office/drawing/2014/main" id="{C8540A18-591F-4B55-AB5E-51CC9643BA61}"/>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textlink="">
      <xdr:nvSpPr>
        <xdr:cNvPr id="468" name="正方形/長方形 467">
          <a:extLst>
            <a:ext uri="{FF2B5EF4-FFF2-40B4-BE49-F238E27FC236}">
              <a16:creationId xmlns:a16="http://schemas.microsoft.com/office/drawing/2014/main" id="{246FCDF5-A866-4FEE-9975-CBEDFF5D310C}"/>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51</xdr:row>
      <xdr:rowOff>120650</xdr:rowOff>
    </xdr:from>
    <xdr:to>
      <xdr:col>116</xdr:col>
      <xdr:colOff>0</xdr:colOff>
      <xdr:row>53</xdr:row>
      <xdr:rowOff>31750</xdr:rowOff>
    </xdr:to>
    <xdr:sp textlink="">
      <xdr:nvSpPr>
        <xdr:cNvPr id="469" name="正方形/長方形 468">
          <a:extLst>
            <a:ext uri="{FF2B5EF4-FFF2-40B4-BE49-F238E27FC236}">
              <a16:creationId xmlns:a16="http://schemas.microsoft.com/office/drawing/2014/main" id="{6F45710D-53E5-447F-9D87-472103A26A8C}"/>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textlink="">
      <xdr:nvSpPr>
        <xdr:cNvPr id="470" name="正方形/長方形 469">
          <a:extLst>
            <a:ext uri="{FF2B5EF4-FFF2-40B4-BE49-F238E27FC236}">
              <a16:creationId xmlns:a16="http://schemas.microsoft.com/office/drawing/2014/main" id="{6077BC62-A9DB-4E6E-BAFE-0C1F1C46E32B}"/>
            </a:ext>
          </a:extLst>
        </xdr:cNvPr>
        <xdr:cNvSpPr/>
      </xdr:nvSpPr>
      <xdr:spPr>
        <a:xfrm>
          <a:off x="164592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textlink="">
      <xdr:nvSpPr>
        <xdr:cNvPr id="471" name="テキスト ボックス 470">
          <a:extLst>
            <a:ext uri="{FF2B5EF4-FFF2-40B4-BE49-F238E27FC236}">
              <a16:creationId xmlns:a16="http://schemas.microsoft.com/office/drawing/2014/main" id="{91D06446-3967-4B90-A75D-8A2798BB9A13}"/>
            </a:ext>
          </a:extLst>
        </xdr:cNvPr>
        <xdr:cNvSpPr txBox="1"/>
      </xdr:nvSpPr>
      <xdr:spPr>
        <a:xfrm>
          <a:off x="16440150"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72" name="直線コネクタ 471">
          <a:extLst>
            <a:ext uri="{FF2B5EF4-FFF2-40B4-BE49-F238E27FC236}">
              <a16:creationId xmlns:a16="http://schemas.microsoft.com/office/drawing/2014/main" id="{FA5F7489-F961-4D03-83CC-73009C072386}"/>
            </a:ext>
          </a:extLst>
        </xdr:cNvPr>
        <xdr:cNvCxnSpPr/>
      </xdr:nvCxnSpPr>
      <xdr:spPr>
        <a:xfrm>
          <a:off x="164592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473" name="直線コネクタ 472">
          <a:extLst>
            <a:ext uri="{FF2B5EF4-FFF2-40B4-BE49-F238E27FC236}">
              <a16:creationId xmlns:a16="http://schemas.microsoft.com/office/drawing/2014/main" id="{0A66EBC1-2AAF-42B9-8F16-592776BC6406}"/>
            </a:ext>
          </a:extLst>
        </xdr:cNvPr>
        <xdr:cNvCxnSpPr/>
      </xdr:nvCxnSpPr>
      <xdr:spPr>
        <a:xfrm>
          <a:off x="16459200" y="10448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textlink="">
      <xdr:nvSpPr>
        <xdr:cNvPr id="474" name="テキスト ボックス 473">
          <a:extLst>
            <a:ext uri="{FF2B5EF4-FFF2-40B4-BE49-F238E27FC236}">
              <a16:creationId xmlns:a16="http://schemas.microsoft.com/office/drawing/2014/main" id="{24FA863E-7231-4E5E-818F-FA594F50DC8E}"/>
            </a:ext>
          </a:extLst>
        </xdr:cNvPr>
        <xdr:cNvSpPr txBox="1"/>
      </xdr:nvSpPr>
      <xdr:spPr>
        <a:xfrm>
          <a:off x="160523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475" name="直線コネクタ 474">
          <a:extLst>
            <a:ext uri="{FF2B5EF4-FFF2-40B4-BE49-F238E27FC236}">
              <a16:creationId xmlns:a16="http://schemas.microsoft.com/office/drawing/2014/main" id="{05E88ACD-0FE6-4C9F-9493-A756053FB89F}"/>
            </a:ext>
          </a:extLst>
        </xdr:cNvPr>
        <xdr:cNvCxnSpPr/>
      </xdr:nvCxnSpPr>
      <xdr:spPr>
        <a:xfrm>
          <a:off x="16459200" y="100869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textlink="">
      <xdr:nvSpPr>
        <xdr:cNvPr id="476" name="テキスト ボックス 475">
          <a:extLst>
            <a:ext uri="{FF2B5EF4-FFF2-40B4-BE49-F238E27FC236}">
              <a16:creationId xmlns:a16="http://schemas.microsoft.com/office/drawing/2014/main" id="{02E587C9-AB67-47EB-BE55-A655480CEFC8}"/>
            </a:ext>
          </a:extLst>
        </xdr:cNvPr>
        <xdr:cNvSpPr txBox="1"/>
      </xdr:nvSpPr>
      <xdr:spPr>
        <a:xfrm>
          <a:off x="16052346" y="99511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477" name="直線コネクタ 476">
          <a:extLst>
            <a:ext uri="{FF2B5EF4-FFF2-40B4-BE49-F238E27FC236}">
              <a16:creationId xmlns:a16="http://schemas.microsoft.com/office/drawing/2014/main" id="{D0F33B35-C38F-48EC-8C78-2BB2FC726014}"/>
            </a:ext>
          </a:extLst>
        </xdr:cNvPr>
        <xdr:cNvCxnSpPr/>
      </xdr:nvCxnSpPr>
      <xdr:spPr>
        <a:xfrm>
          <a:off x="16459200" y="972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textlink="">
      <xdr:nvSpPr>
        <xdr:cNvPr id="478" name="テキスト ボックス 477">
          <a:extLst>
            <a:ext uri="{FF2B5EF4-FFF2-40B4-BE49-F238E27FC236}">
              <a16:creationId xmlns:a16="http://schemas.microsoft.com/office/drawing/2014/main" id="{08ED5DCF-296B-42C2-A2AA-E97CD6C81746}"/>
            </a:ext>
          </a:extLst>
        </xdr:cNvPr>
        <xdr:cNvSpPr txBox="1"/>
      </xdr:nvSpPr>
      <xdr:spPr>
        <a:xfrm>
          <a:off x="16052346" y="9589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479" name="直線コネクタ 478">
          <a:extLst>
            <a:ext uri="{FF2B5EF4-FFF2-40B4-BE49-F238E27FC236}">
              <a16:creationId xmlns:a16="http://schemas.microsoft.com/office/drawing/2014/main" id="{16897428-F870-4C9D-A010-2853F8E2C59F}"/>
            </a:ext>
          </a:extLst>
        </xdr:cNvPr>
        <xdr:cNvCxnSpPr/>
      </xdr:nvCxnSpPr>
      <xdr:spPr>
        <a:xfrm>
          <a:off x="16459200" y="9372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textlink="">
      <xdr:nvSpPr>
        <xdr:cNvPr id="480" name="テキスト ボックス 479">
          <a:extLst>
            <a:ext uri="{FF2B5EF4-FFF2-40B4-BE49-F238E27FC236}">
              <a16:creationId xmlns:a16="http://schemas.microsoft.com/office/drawing/2014/main" id="{92BC3F84-F8F1-459D-BC86-1F0B39EEDE9F}"/>
            </a:ext>
          </a:extLst>
        </xdr:cNvPr>
        <xdr:cNvSpPr txBox="1"/>
      </xdr:nvSpPr>
      <xdr:spPr>
        <a:xfrm>
          <a:off x="16052346" y="923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481" name="直線コネクタ 480">
          <a:extLst>
            <a:ext uri="{FF2B5EF4-FFF2-40B4-BE49-F238E27FC236}">
              <a16:creationId xmlns:a16="http://schemas.microsoft.com/office/drawing/2014/main" id="{61532B4C-FD8E-477D-8492-03DB292F582E}"/>
            </a:ext>
          </a:extLst>
        </xdr:cNvPr>
        <xdr:cNvCxnSpPr/>
      </xdr:nvCxnSpPr>
      <xdr:spPr>
        <a:xfrm>
          <a:off x="16459200" y="901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textlink="">
      <xdr:nvSpPr>
        <xdr:cNvPr id="482" name="テキスト ボックス 481">
          <a:extLst>
            <a:ext uri="{FF2B5EF4-FFF2-40B4-BE49-F238E27FC236}">
              <a16:creationId xmlns:a16="http://schemas.microsoft.com/office/drawing/2014/main" id="{5AF0DB2B-96B4-47D3-87D1-5320176A7D4F}"/>
            </a:ext>
          </a:extLst>
        </xdr:cNvPr>
        <xdr:cNvSpPr txBox="1"/>
      </xdr:nvSpPr>
      <xdr:spPr>
        <a:xfrm>
          <a:off x="16052346"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83" name="直線コネクタ 482">
          <a:extLst>
            <a:ext uri="{FF2B5EF4-FFF2-40B4-BE49-F238E27FC236}">
              <a16:creationId xmlns:a16="http://schemas.microsoft.com/office/drawing/2014/main" id="{C871BC55-7F87-40F3-B1C7-4146FDBB75EE}"/>
            </a:ext>
          </a:extLst>
        </xdr:cNvPr>
        <xdr:cNvCxnSpPr/>
      </xdr:nvCxnSpPr>
      <xdr:spPr>
        <a:xfrm>
          <a:off x="164592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textlink="">
      <xdr:nvSpPr>
        <xdr:cNvPr id="484" name="テキスト ボックス 483">
          <a:extLst>
            <a:ext uri="{FF2B5EF4-FFF2-40B4-BE49-F238E27FC236}">
              <a16:creationId xmlns:a16="http://schemas.microsoft.com/office/drawing/2014/main" id="{E956D0E4-B16F-457F-8214-F1ACCA016658}"/>
            </a:ext>
          </a:extLst>
        </xdr:cNvPr>
        <xdr:cNvSpPr txBox="1"/>
      </xdr:nvSpPr>
      <xdr:spPr>
        <a:xfrm>
          <a:off x="16052346"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textlink="">
      <xdr:nvSpPr>
        <xdr:cNvPr id="485" name="【保健センター・保健所】&#10;一人当たり面積グラフ枠">
          <a:extLst>
            <a:ext uri="{FF2B5EF4-FFF2-40B4-BE49-F238E27FC236}">
              <a16:creationId xmlns:a16="http://schemas.microsoft.com/office/drawing/2014/main" id="{BE2959AB-099F-4163-9BFF-AA9E046CB6F0}"/>
            </a:ext>
          </a:extLst>
        </xdr:cNvPr>
        <xdr:cNvSpPr/>
      </xdr:nvSpPr>
      <xdr:spPr>
        <a:xfrm>
          <a:off x="164592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167640</xdr:rowOff>
    </xdr:from>
    <xdr:to>
      <xdr:col>116</xdr:col>
      <xdr:colOff>62864</xdr:colOff>
      <xdr:row>63</xdr:row>
      <xdr:rowOff>154305</xdr:rowOff>
    </xdr:to>
    <xdr:cxnSp macro="">
      <xdr:nvCxnSpPr>
        <xdr:cNvPr id="486" name="直線コネクタ 485">
          <a:extLst>
            <a:ext uri="{FF2B5EF4-FFF2-40B4-BE49-F238E27FC236}">
              <a16:creationId xmlns:a16="http://schemas.microsoft.com/office/drawing/2014/main" id="{7DFBF370-A657-4033-8CBA-CD9161F3C6DC}"/>
            </a:ext>
          </a:extLst>
        </xdr:cNvPr>
        <xdr:cNvCxnSpPr/>
      </xdr:nvCxnSpPr>
      <xdr:spPr>
        <a:xfrm flipV="1">
          <a:off x="19954239" y="9241790"/>
          <a:ext cx="0" cy="11233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158132</xdr:rowOff>
    </xdr:from>
    <xdr:ext cx="469744" cy="259045"/>
    <xdr:sp textlink="">
      <xdr:nvSpPr>
        <xdr:cNvPr id="487" name="【保健センター・保健所】&#10;一人当たり面積最小値テキスト">
          <a:extLst>
            <a:ext uri="{FF2B5EF4-FFF2-40B4-BE49-F238E27FC236}">
              <a16:creationId xmlns:a16="http://schemas.microsoft.com/office/drawing/2014/main" id="{58A755E8-27D2-4F17-91B7-4CDB583B3A98}"/>
            </a:ext>
          </a:extLst>
        </xdr:cNvPr>
        <xdr:cNvSpPr txBox="1"/>
      </xdr:nvSpPr>
      <xdr:spPr>
        <a:xfrm>
          <a:off x="19992975" y="10372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154305</xdr:rowOff>
    </xdr:from>
    <xdr:to>
      <xdr:col>116</xdr:col>
      <xdr:colOff>152400</xdr:colOff>
      <xdr:row>63</xdr:row>
      <xdr:rowOff>154305</xdr:rowOff>
    </xdr:to>
    <xdr:cxnSp macro="">
      <xdr:nvCxnSpPr>
        <xdr:cNvPr id="488" name="直線コネクタ 487">
          <a:extLst>
            <a:ext uri="{FF2B5EF4-FFF2-40B4-BE49-F238E27FC236}">
              <a16:creationId xmlns:a16="http://schemas.microsoft.com/office/drawing/2014/main" id="{95A100FF-ABE7-48E3-80FF-E44493F6006E}"/>
            </a:ext>
          </a:extLst>
        </xdr:cNvPr>
        <xdr:cNvCxnSpPr/>
      </xdr:nvCxnSpPr>
      <xdr:spPr>
        <a:xfrm>
          <a:off x="19878675" y="1036510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114317</xdr:rowOff>
    </xdr:from>
    <xdr:ext cx="469744" cy="259045"/>
    <xdr:sp textlink="">
      <xdr:nvSpPr>
        <xdr:cNvPr id="489" name="【保健センター・保健所】&#10;一人当たり面積最大値テキスト">
          <a:extLst>
            <a:ext uri="{FF2B5EF4-FFF2-40B4-BE49-F238E27FC236}">
              <a16:creationId xmlns:a16="http://schemas.microsoft.com/office/drawing/2014/main" id="{6DD77B86-C6C7-4377-92D6-90FBF3630A78}"/>
            </a:ext>
          </a:extLst>
        </xdr:cNvPr>
        <xdr:cNvSpPr txBox="1"/>
      </xdr:nvSpPr>
      <xdr:spPr>
        <a:xfrm>
          <a:off x="19992975" y="9029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167640</xdr:rowOff>
    </xdr:from>
    <xdr:to>
      <xdr:col>116</xdr:col>
      <xdr:colOff>152400</xdr:colOff>
      <xdr:row>56</xdr:row>
      <xdr:rowOff>167640</xdr:rowOff>
    </xdr:to>
    <xdr:cxnSp macro="">
      <xdr:nvCxnSpPr>
        <xdr:cNvPr id="490" name="直線コネクタ 489">
          <a:extLst>
            <a:ext uri="{FF2B5EF4-FFF2-40B4-BE49-F238E27FC236}">
              <a16:creationId xmlns:a16="http://schemas.microsoft.com/office/drawing/2014/main" id="{3BF610A1-7FF0-425A-A068-3C616B0F0CCD}"/>
            </a:ext>
          </a:extLst>
        </xdr:cNvPr>
        <xdr:cNvCxnSpPr/>
      </xdr:nvCxnSpPr>
      <xdr:spPr>
        <a:xfrm>
          <a:off x="19878675" y="924179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13352</xdr:rowOff>
    </xdr:from>
    <xdr:ext cx="469744" cy="259045"/>
    <xdr:sp textlink="">
      <xdr:nvSpPr>
        <xdr:cNvPr id="491" name="【保健センター・保健所】&#10;一人当たり面積平均値テキスト">
          <a:extLst>
            <a:ext uri="{FF2B5EF4-FFF2-40B4-BE49-F238E27FC236}">
              <a16:creationId xmlns:a16="http://schemas.microsoft.com/office/drawing/2014/main" id="{4F55AF2B-0678-437C-A391-D3720380F297}"/>
            </a:ext>
          </a:extLst>
        </xdr:cNvPr>
        <xdr:cNvSpPr txBox="1"/>
      </xdr:nvSpPr>
      <xdr:spPr>
        <a:xfrm>
          <a:off x="19992975" y="100590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34925</xdr:rowOff>
    </xdr:from>
    <xdr:to>
      <xdr:col>116</xdr:col>
      <xdr:colOff>114300</xdr:colOff>
      <xdr:row>62</xdr:row>
      <xdr:rowOff>136525</xdr:rowOff>
    </xdr:to>
    <xdr:sp textlink="">
      <xdr:nvSpPr>
        <xdr:cNvPr id="492" name="フローチャート: 判断 491">
          <a:extLst>
            <a:ext uri="{FF2B5EF4-FFF2-40B4-BE49-F238E27FC236}">
              <a16:creationId xmlns:a16="http://schemas.microsoft.com/office/drawing/2014/main" id="{BDC0628A-93C6-4B74-9CFE-FF9D96248317}"/>
            </a:ext>
          </a:extLst>
        </xdr:cNvPr>
        <xdr:cNvSpPr/>
      </xdr:nvSpPr>
      <xdr:spPr>
        <a:xfrm>
          <a:off x="19897725" y="1008380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36830</xdr:rowOff>
    </xdr:from>
    <xdr:to>
      <xdr:col>112</xdr:col>
      <xdr:colOff>38100</xdr:colOff>
      <xdr:row>62</xdr:row>
      <xdr:rowOff>138430</xdr:rowOff>
    </xdr:to>
    <xdr:sp textlink="">
      <xdr:nvSpPr>
        <xdr:cNvPr id="493" name="フローチャート: 判断 492">
          <a:extLst>
            <a:ext uri="{FF2B5EF4-FFF2-40B4-BE49-F238E27FC236}">
              <a16:creationId xmlns:a16="http://schemas.microsoft.com/office/drawing/2014/main" id="{0BE07362-AE71-44E0-A780-0469C4A166C6}"/>
            </a:ext>
          </a:extLst>
        </xdr:cNvPr>
        <xdr:cNvSpPr/>
      </xdr:nvSpPr>
      <xdr:spPr>
        <a:xfrm>
          <a:off x="19154775" y="1008570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29210</xdr:rowOff>
    </xdr:from>
    <xdr:to>
      <xdr:col>107</xdr:col>
      <xdr:colOff>101600</xdr:colOff>
      <xdr:row>62</xdr:row>
      <xdr:rowOff>130810</xdr:rowOff>
    </xdr:to>
    <xdr:sp textlink="">
      <xdr:nvSpPr>
        <xdr:cNvPr id="494" name="フローチャート: 判断 493">
          <a:extLst>
            <a:ext uri="{FF2B5EF4-FFF2-40B4-BE49-F238E27FC236}">
              <a16:creationId xmlns:a16="http://schemas.microsoft.com/office/drawing/2014/main" id="{7ECF4B12-B653-4BB4-8D55-6CC1740A9D46}"/>
            </a:ext>
          </a:extLst>
        </xdr:cNvPr>
        <xdr:cNvSpPr/>
      </xdr:nvSpPr>
      <xdr:spPr>
        <a:xfrm>
          <a:off x="18345150" y="1007491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40640</xdr:rowOff>
    </xdr:from>
    <xdr:to>
      <xdr:col>102</xdr:col>
      <xdr:colOff>165100</xdr:colOff>
      <xdr:row>62</xdr:row>
      <xdr:rowOff>142240</xdr:rowOff>
    </xdr:to>
    <xdr:sp textlink="">
      <xdr:nvSpPr>
        <xdr:cNvPr id="495" name="フローチャート: 判断 494">
          <a:extLst>
            <a:ext uri="{FF2B5EF4-FFF2-40B4-BE49-F238E27FC236}">
              <a16:creationId xmlns:a16="http://schemas.microsoft.com/office/drawing/2014/main" id="{0827E8FC-FE26-4F0B-8D4F-37645723E9FD}"/>
            </a:ext>
          </a:extLst>
        </xdr:cNvPr>
        <xdr:cNvSpPr/>
      </xdr:nvSpPr>
      <xdr:spPr>
        <a:xfrm>
          <a:off x="17554575" y="1008951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73025</xdr:rowOff>
    </xdr:from>
    <xdr:to>
      <xdr:col>98</xdr:col>
      <xdr:colOff>38100</xdr:colOff>
      <xdr:row>63</xdr:row>
      <xdr:rowOff>3175</xdr:rowOff>
    </xdr:to>
    <xdr:sp textlink="">
      <xdr:nvSpPr>
        <xdr:cNvPr id="496" name="フローチャート: 判断 495">
          <a:extLst>
            <a:ext uri="{FF2B5EF4-FFF2-40B4-BE49-F238E27FC236}">
              <a16:creationId xmlns:a16="http://schemas.microsoft.com/office/drawing/2014/main" id="{2AC7547E-A75F-49BF-B8BD-A0E65BCBE107}"/>
            </a:ext>
          </a:extLst>
        </xdr:cNvPr>
        <xdr:cNvSpPr/>
      </xdr:nvSpPr>
      <xdr:spPr>
        <a:xfrm>
          <a:off x="16754475" y="1012190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textlink="">
      <xdr:nvSpPr>
        <xdr:cNvPr id="497" name="テキスト ボックス 496">
          <a:extLst>
            <a:ext uri="{FF2B5EF4-FFF2-40B4-BE49-F238E27FC236}">
              <a16:creationId xmlns:a16="http://schemas.microsoft.com/office/drawing/2014/main" id="{8EEB0E73-A39C-4E8D-A9C0-1C29A0D0FDE7}"/>
            </a:ext>
          </a:extLst>
        </xdr:cNvPr>
        <xdr:cNvSpPr txBox="1"/>
      </xdr:nvSpPr>
      <xdr:spPr>
        <a:xfrm>
          <a:off x="197834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textlink="">
      <xdr:nvSpPr>
        <xdr:cNvPr id="498" name="テキスト ボックス 497">
          <a:extLst>
            <a:ext uri="{FF2B5EF4-FFF2-40B4-BE49-F238E27FC236}">
              <a16:creationId xmlns:a16="http://schemas.microsoft.com/office/drawing/2014/main" id="{644946F6-06AE-4A59-A8D0-D293671A34EF}"/>
            </a:ext>
          </a:extLst>
        </xdr:cNvPr>
        <xdr:cNvSpPr txBox="1"/>
      </xdr:nvSpPr>
      <xdr:spPr>
        <a:xfrm>
          <a:off x="19030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textlink="">
      <xdr:nvSpPr>
        <xdr:cNvPr id="499" name="テキスト ボックス 498">
          <a:extLst>
            <a:ext uri="{FF2B5EF4-FFF2-40B4-BE49-F238E27FC236}">
              <a16:creationId xmlns:a16="http://schemas.microsoft.com/office/drawing/2014/main" id="{EA3C1CAA-9A10-4660-88CE-EC5486C6D44F}"/>
            </a:ext>
          </a:extLst>
        </xdr:cNvPr>
        <xdr:cNvSpPr txBox="1"/>
      </xdr:nvSpPr>
      <xdr:spPr>
        <a:xfrm>
          <a:off x="18221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textlink="">
      <xdr:nvSpPr>
        <xdr:cNvPr id="500" name="テキスト ボックス 499">
          <a:extLst>
            <a:ext uri="{FF2B5EF4-FFF2-40B4-BE49-F238E27FC236}">
              <a16:creationId xmlns:a16="http://schemas.microsoft.com/office/drawing/2014/main" id="{57D4A378-EDE5-426E-9EF7-43322A5CAB44}"/>
            </a:ext>
          </a:extLst>
        </xdr:cNvPr>
        <xdr:cNvSpPr txBox="1"/>
      </xdr:nvSpPr>
      <xdr:spPr>
        <a:xfrm>
          <a:off x="174307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textlink="">
      <xdr:nvSpPr>
        <xdr:cNvPr id="501" name="テキスト ボックス 500">
          <a:extLst>
            <a:ext uri="{FF2B5EF4-FFF2-40B4-BE49-F238E27FC236}">
              <a16:creationId xmlns:a16="http://schemas.microsoft.com/office/drawing/2014/main" id="{AA49191E-1FA9-45AF-9866-A5A0BD295AD9}"/>
            </a:ext>
          </a:extLst>
        </xdr:cNvPr>
        <xdr:cNvSpPr txBox="1"/>
      </xdr:nvSpPr>
      <xdr:spPr>
        <a:xfrm>
          <a:off x="166306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84455</xdr:rowOff>
    </xdr:from>
    <xdr:to>
      <xdr:col>116</xdr:col>
      <xdr:colOff>114300</xdr:colOff>
      <xdr:row>61</xdr:row>
      <xdr:rowOff>14605</xdr:rowOff>
    </xdr:to>
    <xdr:sp textlink="">
      <xdr:nvSpPr>
        <xdr:cNvPr id="502" name="楕円 501">
          <a:extLst>
            <a:ext uri="{FF2B5EF4-FFF2-40B4-BE49-F238E27FC236}">
              <a16:creationId xmlns:a16="http://schemas.microsoft.com/office/drawing/2014/main" id="{45EA0C9B-058E-4520-8CC1-B52EB1E6A69F}"/>
            </a:ext>
          </a:extLst>
        </xdr:cNvPr>
        <xdr:cNvSpPr/>
      </xdr:nvSpPr>
      <xdr:spPr>
        <a:xfrm>
          <a:off x="19897725" y="9812655"/>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107332</xdr:rowOff>
    </xdr:from>
    <xdr:ext cx="469744" cy="259045"/>
    <xdr:sp textlink="">
      <xdr:nvSpPr>
        <xdr:cNvPr id="503" name="【保健センター・保健所】&#10;一人当たり面積該当値テキスト">
          <a:extLst>
            <a:ext uri="{FF2B5EF4-FFF2-40B4-BE49-F238E27FC236}">
              <a16:creationId xmlns:a16="http://schemas.microsoft.com/office/drawing/2014/main" id="{78840932-D9EB-4343-9223-58F1033C5BFE}"/>
            </a:ext>
          </a:extLst>
        </xdr:cNvPr>
        <xdr:cNvSpPr txBox="1"/>
      </xdr:nvSpPr>
      <xdr:spPr>
        <a:xfrm>
          <a:off x="19992975" y="9667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93980</xdr:rowOff>
    </xdr:from>
    <xdr:to>
      <xdr:col>112</xdr:col>
      <xdr:colOff>38100</xdr:colOff>
      <xdr:row>61</xdr:row>
      <xdr:rowOff>24130</xdr:rowOff>
    </xdr:to>
    <xdr:sp textlink="">
      <xdr:nvSpPr>
        <xdr:cNvPr id="504" name="楕円 503">
          <a:extLst>
            <a:ext uri="{FF2B5EF4-FFF2-40B4-BE49-F238E27FC236}">
              <a16:creationId xmlns:a16="http://schemas.microsoft.com/office/drawing/2014/main" id="{427FF2E3-76CB-440F-9BA6-9A6A132D6366}"/>
            </a:ext>
          </a:extLst>
        </xdr:cNvPr>
        <xdr:cNvSpPr/>
      </xdr:nvSpPr>
      <xdr:spPr>
        <a:xfrm>
          <a:off x="19154775" y="981900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135255</xdr:rowOff>
    </xdr:from>
    <xdr:to>
      <xdr:col>116</xdr:col>
      <xdr:colOff>63500</xdr:colOff>
      <xdr:row>60</xdr:row>
      <xdr:rowOff>144780</xdr:rowOff>
    </xdr:to>
    <xdr:cxnSp macro="">
      <xdr:nvCxnSpPr>
        <xdr:cNvPr id="505" name="直線コネクタ 504">
          <a:extLst>
            <a:ext uri="{FF2B5EF4-FFF2-40B4-BE49-F238E27FC236}">
              <a16:creationId xmlns:a16="http://schemas.microsoft.com/office/drawing/2014/main" id="{8F1644D2-D77E-49F2-8532-3791BAE9F129}"/>
            </a:ext>
          </a:extLst>
        </xdr:cNvPr>
        <xdr:cNvCxnSpPr/>
      </xdr:nvCxnSpPr>
      <xdr:spPr>
        <a:xfrm flipV="1">
          <a:off x="19202400" y="9860280"/>
          <a:ext cx="752475" cy="6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103505</xdr:rowOff>
    </xdr:from>
    <xdr:to>
      <xdr:col>107</xdr:col>
      <xdr:colOff>101600</xdr:colOff>
      <xdr:row>61</xdr:row>
      <xdr:rowOff>33655</xdr:rowOff>
    </xdr:to>
    <xdr:sp textlink="">
      <xdr:nvSpPr>
        <xdr:cNvPr id="506" name="楕円 505">
          <a:extLst>
            <a:ext uri="{FF2B5EF4-FFF2-40B4-BE49-F238E27FC236}">
              <a16:creationId xmlns:a16="http://schemas.microsoft.com/office/drawing/2014/main" id="{AC43770F-1656-4281-83C6-906802CC8D5F}"/>
            </a:ext>
          </a:extLst>
        </xdr:cNvPr>
        <xdr:cNvSpPr/>
      </xdr:nvSpPr>
      <xdr:spPr>
        <a:xfrm>
          <a:off x="18345150" y="9831705"/>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144780</xdr:rowOff>
    </xdr:from>
    <xdr:to>
      <xdr:col>111</xdr:col>
      <xdr:colOff>177800</xdr:colOff>
      <xdr:row>60</xdr:row>
      <xdr:rowOff>154305</xdr:rowOff>
    </xdr:to>
    <xdr:cxnSp macro="">
      <xdr:nvCxnSpPr>
        <xdr:cNvPr id="507" name="直線コネクタ 506">
          <a:extLst>
            <a:ext uri="{FF2B5EF4-FFF2-40B4-BE49-F238E27FC236}">
              <a16:creationId xmlns:a16="http://schemas.microsoft.com/office/drawing/2014/main" id="{8797138F-F948-42A4-A32A-82CB908E009D}"/>
            </a:ext>
          </a:extLst>
        </xdr:cNvPr>
        <xdr:cNvCxnSpPr/>
      </xdr:nvCxnSpPr>
      <xdr:spPr>
        <a:xfrm flipV="1">
          <a:off x="18392775" y="9866630"/>
          <a:ext cx="809625"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118745</xdr:rowOff>
    </xdr:from>
    <xdr:to>
      <xdr:col>102</xdr:col>
      <xdr:colOff>165100</xdr:colOff>
      <xdr:row>61</xdr:row>
      <xdr:rowOff>48895</xdr:rowOff>
    </xdr:to>
    <xdr:sp textlink="">
      <xdr:nvSpPr>
        <xdr:cNvPr id="508" name="楕円 507">
          <a:extLst>
            <a:ext uri="{FF2B5EF4-FFF2-40B4-BE49-F238E27FC236}">
              <a16:creationId xmlns:a16="http://schemas.microsoft.com/office/drawing/2014/main" id="{06CF675B-1902-4972-ABF9-865CF7390336}"/>
            </a:ext>
          </a:extLst>
        </xdr:cNvPr>
        <xdr:cNvSpPr/>
      </xdr:nvSpPr>
      <xdr:spPr>
        <a:xfrm>
          <a:off x="17554575" y="9846945"/>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154305</xdr:rowOff>
    </xdr:from>
    <xdr:to>
      <xdr:col>107</xdr:col>
      <xdr:colOff>50800</xdr:colOff>
      <xdr:row>60</xdr:row>
      <xdr:rowOff>169545</xdr:rowOff>
    </xdr:to>
    <xdr:cxnSp macro="">
      <xdr:nvCxnSpPr>
        <xdr:cNvPr id="509" name="直線コネクタ 508">
          <a:extLst>
            <a:ext uri="{FF2B5EF4-FFF2-40B4-BE49-F238E27FC236}">
              <a16:creationId xmlns:a16="http://schemas.microsoft.com/office/drawing/2014/main" id="{5FD901BE-C3EA-46CC-B681-CB835859DAA2}"/>
            </a:ext>
          </a:extLst>
        </xdr:cNvPr>
        <xdr:cNvCxnSpPr/>
      </xdr:nvCxnSpPr>
      <xdr:spPr>
        <a:xfrm flipV="1">
          <a:off x="17602200" y="9879330"/>
          <a:ext cx="790575"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128270</xdr:rowOff>
    </xdr:from>
    <xdr:to>
      <xdr:col>98</xdr:col>
      <xdr:colOff>38100</xdr:colOff>
      <xdr:row>61</xdr:row>
      <xdr:rowOff>58420</xdr:rowOff>
    </xdr:to>
    <xdr:sp textlink="">
      <xdr:nvSpPr>
        <xdr:cNvPr id="510" name="楕円 509">
          <a:extLst>
            <a:ext uri="{FF2B5EF4-FFF2-40B4-BE49-F238E27FC236}">
              <a16:creationId xmlns:a16="http://schemas.microsoft.com/office/drawing/2014/main" id="{5712CEC0-7A42-4740-ADBD-9578435A441E}"/>
            </a:ext>
          </a:extLst>
        </xdr:cNvPr>
        <xdr:cNvSpPr/>
      </xdr:nvSpPr>
      <xdr:spPr>
        <a:xfrm>
          <a:off x="16754475" y="985012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169545</xdr:rowOff>
    </xdr:from>
    <xdr:to>
      <xdr:col>102</xdr:col>
      <xdr:colOff>114300</xdr:colOff>
      <xdr:row>61</xdr:row>
      <xdr:rowOff>7620</xdr:rowOff>
    </xdr:to>
    <xdr:cxnSp macro="">
      <xdr:nvCxnSpPr>
        <xdr:cNvPr id="511" name="直線コネクタ 510">
          <a:extLst>
            <a:ext uri="{FF2B5EF4-FFF2-40B4-BE49-F238E27FC236}">
              <a16:creationId xmlns:a16="http://schemas.microsoft.com/office/drawing/2014/main" id="{30F32D94-1ED5-4076-B4DD-9D66A14541F2}"/>
            </a:ext>
          </a:extLst>
        </xdr:cNvPr>
        <xdr:cNvCxnSpPr/>
      </xdr:nvCxnSpPr>
      <xdr:spPr>
        <a:xfrm flipV="1">
          <a:off x="16802100" y="9885045"/>
          <a:ext cx="8001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129557</xdr:rowOff>
    </xdr:from>
    <xdr:ext cx="469744" cy="259045"/>
    <xdr:sp textlink="">
      <xdr:nvSpPr>
        <xdr:cNvPr id="512" name="n_1aveValue【保健センター・保健所】&#10;一人当たり面積">
          <a:extLst>
            <a:ext uri="{FF2B5EF4-FFF2-40B4-BE49-F238E27FC236}">
              <a16:creationId xmlns:a16="http://schemas.microsoft.com/office/drawing/2014/main" id="{F4A5734A-9B41-4586-A3EF-9249509F24C4}"/>
            </a:ext>
          </a:extLst>
        </xdr:cNvPr>
        <xdr:cNvSpPr txBox="1"/>
      </xdr:nvSpPr>
      <xdr:spPr>
        <a:xfrm>
          <a:off x="18983402" y="10175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121937</xdr:rowOff>
    </xdr:from>
    <xdr:ext cx="469744" cy="259045"/>
    <xdr:sp textlink="">
      <xdr:nvSpPr>
        <xdr:cNvPr id="513" name="n_2aveValue【保健センター・保健所】&#10;一人当たり面積">
          <a:extLst>
            <a:ext uri="{FF2B5EF4-FFF2-40B4-BE49-F238E27FC236}">
              <a16:creationId xmlns:a16="http://schemas.microsoft.com/office/drawing/2014/main" id="{4A42B1D8-B6A0-4E96-91F1-1324209DC181}"/>
            </a:ext>
          </a:extLst>
        </xdr:cNvPr>
        <xdr:cNvSpPr txBox="1"/>
      </xdr:nvSpPr>
      <xdr:spPr>
        <a:xfrm>
          <a:off x="18183302" y="10173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133367</xdr:rowOff>
    </xdr:from>
    <xdr:ext cx="469744" cy="259045"/>
    <xdr:sp textlink="">
      <xdr:nvSpPr>
        <xdr:cNvPr id="514" name="n_3aveValue【保健センター・保健所】&#10;一人当たり面積">
          <a:extLst>
            <a:ext uri="{FF2B5EF4-FFF2-40B4-BE49-F238E27FC236}">
              <a16:creationId xmlns:a16="http://schemas.microsoft.com/office/drawing/2014/main" id="{BC42C077-9232-4B52-B448-D3BA72278D63}"/>
            </a:ext>
          </a:extLst>
        </xdr:cNvPr>
        <xdr:cNvSpPr txBox="1"/>
      </xdr:nvSpPr>
      <xdr:spPr>
        <a:xfrm>
          <a:off x="17383202" y="10182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165752</xdr:rowOff>
    </xdr:from>
    <xdr:ext cx="469744" cy="259045"/>
    <xdr:sp textlink="">
      <xdr:nvSpPr>
        <xdr:cNvPr id="515" name="n_4aveValue【保健センター・保健所】&#10;一人当たり面積">
          <a:extLst>
            <a:ext uri="{FF2B5EF4-FFF2-40B4-BE49-F238E27FC236}">
              <a16:creationId xmlns:a16="http://schemas.microsoft.com/office/drawing/2014/main" id="{0ABCE563-E5E3-42C3-8D2E-0286A2BD3AB3}"/>
            </a:ext>
          </a:extLst>
        </xdr:cNvPr>
        <xdr:cNvSpPr txBox="1"/>
      </xdr:nvSpPr>
      <xdr:spPr>
        <a:xfrm>
          <a:off x="16592627" y="10211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59</xdr:row>
      <xdr:rowOff>40657</xdr:rowOff>
    </xdr:from>
    <xdr:ext cx="469744" cy="259045"/>
    <xdr:sp textlink="">
      <xdr:nvSpPr>
        <xdr:cNvPr id="516" name="n_1mainValue【保健センター・保健所】&#10;一人当たり面積">
          <a:extLst>
            <a:ext uri="{FF2B5EF4-FFF2-40B4-BE49-F238E27FC236}">
              <a16:creationId xmlns:a16="http://schemas.microsoft.com/office/drawing/2014/main" id="{F340C106-0AFC-49DC-BBFB-BCD0CE4DD181}"/>
            </a:ext>
          </a:extLst>
        </xdr:cNvPr>
        <xdr:cNvSpPr txBox="1"/>
      </xdr:nvSpPr>
      <xdr:spPr>
        <a:xfrm>
          <a:off x="18983402" y="9603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50182</xdr:rowOff>
    </xdr:from>
    <xdr:ext cx="469744" cy="259045"/>
    <xdr:sp textlink="">
      <xdr:nvSpPr>
        <xdr:cNvPr id="517" name="n_2mainValue【保健センター・保健所】&#10;一人当たり面積">
          <a:extLst>
            <a:ext uri="{FF2B5EF4-FFF2-40B4-BE49-F238E27FC236}">
              <a16:creationId xmlns:a16="http://schemas.microsoft.com/office/drawing/2014/main" id="{5E9C66E2-9134-42E6-ADD9-23250678E63F}"/>
            </a:ext>
          </a:extLst>
        </xdr:cNvPr>
        <xdr:cNvSpPr txBox="1"/>
      </xdr:nvSpPr>
      <xdr:spPr>
        <a:xfrm>
          <a:off x="18183302" y="9610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65422</xdr:rowOff>
    </xdr:from>
    <xdr:ext cx="469744" cy="259045"/>
    <xdr:sp textlink="">
      <xdr:nvSpPr>
        <xdr:cNvPr id="518" name="n_3mainValue【保健センター・保健所】&#10;一人当たり面積">
          <a:extLst>
            <a:ext uri="{FF2B5EF4-FFF2-40B4-BE49-F238E27FC236}">
              <a16:creationId xmlns:a16="http://schemas.microsoft.com/office/drawing/2014/main" id="{6AB3055F-380E-40E1-AFB2-8192F539EB06}"/>
            </a:ext>
          </a:extLst>
        </xdr:cNvPr>
        <xdr:cNvSpPr txBox="1"/>
      </xdr:nvSpPr>
      <xdr:spPr>
        <a:xfrm>
          <a:off x="17383202" y="9631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74947</xdr:rowOff>
    </xdr:from>
    <xdr:ext cx="469744" cy="259045"/>
    <xdr:sp textlink="">
      <xdr:nvSpPr>
        <xdr:cNvPr id="519" name="n_4mainValue【保健センター・保健所】&#10;一人当たり面積">
          <a:extLst>
            <a:ext uri="{FF2B5EF4-FFF2-40B4-BE49-F238E27FC236}">
              <a16:creationId xmlns:a16="http://schemas.microsoft.com/office/drawing/2014/main" id="{FD080D0C-7FEE-4A85-AF15-6CD76C08A549}"/>
            </a:ext>
          </a:extLst>
        </xdr:cNvPr>
        <xdr:cNvSpPr txBox="1"/>
      </xdr:nvSpPr>
      <xdr:spPr>
        <a:xfrm>
          <a:off x="16592627" y="9638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textlink="">
      <xdr:nvSpPr>
        <xdr:cNvPr id="520" name="正方形/長方形 519">
          <a:extLst>
            <a:ext uri="{FF2B5EF4-FFF2-40B4-BE49-F238E27FC236}">
              <a16:creationId xmlns:a16="http://schemas.microsoft.com/office/drawing/2014/main" id="{91ED37DB-F578-4667-AF19-1938ABEAA63E}"/>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textlink="">
      <xdr:nvSpPr>
        <xdr:cNvPr id="521" name="正方形/長方形 520">
          <a:extLst>
            <a:ext uri="{FF2B5EF4-FFF2-40B4-BE49-F238E27FC236}">
              <a16:creationId xmlns:a16="http://schemas.microsoft.com/office/drawing/2014/main" id="{FB622D7F-4B9C-4D84-B8B3-B8D6E06AB757}"/>
            </a:ext>
          </a:extLst>
        </xdr:cNvPr>
        <xdr:cNvSpPr/>
      </xdr:nvSpPr>
      <xdr:spPr>
        <a:xfrm>
          <a:off x="11315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textlink="">
      <xdr:nvSpPr>
        <xdr:cNvPr id="522" name="正方形/長方形 521">
          <a:extLst>
            <a:ext uri="{FF2B5EF4-FFF2-40B4-BE49-F238E27FC236}">
              <a16:creationId xmlns:a16="http://schemas.microsoft.com/office/drawing/2014/main" id="{3D193D72-D32D-496C-9ADF-860D3082798C}"/>
            </a:ext>
          </a:extLst>
        </xdr:cNvPr>
        <xdr:cNvSpPr/>
      </xdr:nvSpPr>
      <xdr:spPr>
        <a:xfrm>
          <a:off x="11315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textlink="">
      <xdr:nvSpPr>
        <xdr:cNvPr id="523" name="正方形/長方形 522">
          <a:extLst>
            <a:ext uri="{FF2B5EF4-FFF2-40B4-BE49-F238E27FC236}">
              <a16:creationId xmlns:a16="http://schemas.microsoft.com/office/drawing/2014/main" id="{7F15EE92-1E41-4C44-907B-AFBE3A76652F}"/>
            </a:ext>
          </a:extLst>
        </xdr:cNvPr>
        <xdr:cNvSpPr/>
      </xdr:nvSpPr>
      <xdr:spPr>
        <a:xfrm>
          <a:off x="1223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textlink="">
      <xdr:nvSpPr>
        <xdr:cNvPr id="524" name="正方形/長方形 523">
          <a:extLst>
            <a:ext uri="{FF2B5EF4-FFF2-40B4-BE49-F238E27FC236}">
              <a16:creationId xmlns:a16="http://schemas.microsoft.com/office/drawing/2014/main" id="{9D582D22-D6C9-4728-811C-E27A5D211D58}"/>
            </a:ext>
          </a:extLst>
        </xdr:cNvPr>
        <xdr:cNvSpPr/>
      </xdr:nvSpPr>
      <xdr:spPr>
        <a:xfrm>
          <a:off x="1223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textlink="">
      <xdr:nvSpPr>
        <xdr:cNvPr id="525" name="正方形/長方形 524">
          <a:extLst>
            <a:ext uri="{FF2B5EF4-FFF2-40B4-BE49-F238E27FC236}">
              <a16:creationId xmlns:a16="http://schemas.microsoft.com/office/drawing/2014/main" id="{EFFC6BF2-537E-4216-B0FA-B27847D82F39}"/>
            </a:ext>
          </a:extLst>
        </xdr:cNvPr>
        <xdr:cNvSpPr/>
      </xdr:nvSpPr>
      <xdr:spPr>
        <a:xfrm>
          <a:off x="13268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73</xdr:row>
      <xdr:rowOff>158750</xdr:rowOff>
    </xdr:from>
    <xdr:to>
      <xdr:col>85</xdr:col>
      <xdr:colOff>63500</xdr:colOff>
      <xdr:row>75</xdr:row>
      <xdr:rowOff>69850</xdr:rowOff>
    </xdr:to>
    <xdr:sp textlink="">
      <xdr:nvSpPr>
        <xdr:cNvPr id="526" name="正方形/長方形 525">
          <a:extLst>
            <a:ext uri="{FF2B5EF4-FFF2-40B4-BE49-F238E27FC236}">
              <a16:creationId xmlns:a16="http://schemas.microsoft.com/office/drawing/2014/main" id="{9518F742-A3F2-48A1-A78D-161C84D4E9CB}"/>
            </a:ext>
          </a:extLst>
        </xdr:cNvPr>
        <xdr:cNvSpPr/>
      </xdr:nvSpPr>
      <xdr:spPr>
        <a:xfrm>
          <a:off x="13268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textlink="">
      <xdr:nvSpPr>
        <xdr:cNvPr id="527" name="正方形/長方形 526">
          <a:extLst>
            <a:ext uri="{FF2B5EF4-FFF2-40B4-BE49-F238E27FC236}">
              <a16:creationId xmlns:a16="http://schemas.microsoft.com/office/drawing/2014/main" id="{BC675DCB-26F5-4165-B1A7-8778F10036A7}"/>
            </a:ext>
          </a:extLst>
        </xdr:cNvPr>
        <xdr:cNvSpPr/>
      </xdr:nvSpPr>
      <xdr:spPr>
        <a:xfrm>
          <a:off x="112109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textlink="">
      <xdr:nvSpPr>
        <xdr:cNvPr id="528" name="テキスト ボックス 527">
          <a:extLst>
            <a:ext uri="{FF2B5EF4-FFF2-40B4-BE49-F238E27FC236}">
              <a16:creationId xmlns:a16="http://schemas.microsoft.com/office/drawing/2014/main" id="{2ADA37D3-1E7E-49FB-87FC-990922E203BA}"/>
            </a:ext>
          </a:extLst>
        </xdr:cNvPr>
        <xdr:cNvSpPr txBox="1"/>
      </xdr:nvSpPr>
      <xdr:spPr>
        <a:xfrm>
          <a:off x="11172825"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29" name="直線コネクタ 528">
          <a:extLst>
            <a:ext uri="{FF2B5EF4-FFF2-40B4-BE49-F238E27FC236}">
              <a16:creationId xmlns:a16="http://schemas.microsoft.com/office/drawing/2014/main" id="{ACEA9B8E-8A51-4C66-9B66-FF140F877D04}"/>
            </a:ext>
          </a:extLst>
        </xdr:cNvPr>
        <xdr:cNvCxnSpPr/>
      </xdr:nvCxnSpPr>
      <xdr:spPr>
        <a:xfrm>
          <a:off x="11210925" y="144113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textlink="">
      <xdr:nvSpPr>
        <xdr:cNvPr id="530" name="テキスト ボックス 529">
          <a:extLst>
            <a:ext uri="{FF2B5EF4-FFF2-40B4-BE49-F238E27FC236}">
              <a16:creationId xmlns:a16="http://schemas.microsoft.com/office/drawing/2014/main" id="{05006AEE-BBC4-4FAF-81BF-FC45626FEAE2}"/>
            </a:ext>
          </a:extLst>
        </xdr:cNvPr>
        <xdr:cNvSpPr txBox="1"/>
      </xdr:nvSpPr>
      <xdr:spPr>
        <a:xfrm>
          <a:off x="107945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531" name="直線コネクタ 530">
          <a:extLst>
            <a:ext uri="{FF2B5EF4-FFF2-40B4-BE49-F238E27FC236}">
              <a16:creationId xmlns:a16="http://schemas.microsoft.com/office/drawing/2014/main" id="{0E84BA05-C087-4A82-9A07-4538255F5C41}"/>
            </a:ext>
          </a:extLst>
        </xdr:cNvPr>
        <xdr:cNvCxnSpPr/>
      </xdr:nvCxnSpPr>
      <xdr:spPr>
        <a:xfrm>
          <a:off x="11210925" y="140493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textlink="">
      <xdr:nvSpPr>
        <xdr:cNvPr id="532" name="テキスト ボックス 531">
          <a:extLst>
            <a:ext uri="{FF2B5EF4-FFF2-40B4-BE49-F238E27FC236}">
              <a16:creationId xmlns:a16="http://schemas.microsoft.com/office/drawing/2014/main" id="{27758E39-AC7E-48F1-ADB4-8595EC5E24A2}"/>
            </a:ext>
          </a:extLst>
        </xdr:cNvPr>
        <xdr:cNvSpPr txBox="1"/>
      </xdr:nvSpPr>
      <xdr:spPr>
        <a:xfrm>
          <a:off x="107945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533" name="直線コネクタ 532">
          <a:extLst>
            <a:ext uri="{FF2B5EF4-FFF2-40B4-BE49-F238E27FC236}">
              <a16:creationId xmlns:a16="http://schemas.microsoft.com/office/drawing/2014/main" id="{3429AA3F-8AF8-4AD3-907C-32B9FA6B8389}"/>
            </a:ext>
          </a:extLst>
        </xdr:cNvPr>
        <xdr:cNvCxnSpPr/>
      </xdr:nvCxnSpPr>
      <xdr:spPr>
        <a:xfrm>
          <a:off x="11210925" y="13687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textlink="">
      <xdr:nvSpPr>
        <xdr:cNvPr id="534" name="テキスト ボックス 533">
          <a:extLst>
            <a:ext uri="{FF2B5EF4-FFF2-40B4-BE49-F238E27FC236}">
              <a16:creationId xmlns:a16="http://schemas.microsoft.com/office/drawing/2014/main" id="{205EF7AB-F1BD-465D-B6EA-089CDE70E753}"/>
            </a:ext>
          </a:extLst>
        </xdr:cNvPr>
        <xdr:cNvSpPr txBox="1"/>
      </xdr:nvSpPr>
      <xdr:spPr>
        <a:xfrm>
          <a:off x="10845966" y="13551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535" name="直線コネクタ 534">
          <a:extLst>
            <a:ext uri="{FF2B5EF4-FFF2-40B4-BE49-F238E27FC236}">
              <a16:creationId xmlns:a16="http://schemas.microsoft.com/office/drawing/2014/main" id="{118BD7EC-CE6D-41B1-BE6B-BA561D0CF7C2}"/>
            </a:ext>
          </a:extLst>
        </xdr:cNvPr>
        <xdr:cNvCxnSpPr/>
      </xdr:nvCxnSpPr>
      <xdr:spPr>
        <a:xfrm>
          <a:off x="11210925" y="13325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textlink="">
      <xdr:nvSpPr>
        <xdr:cNvPr id="536" name="テキスト ボックス 535">
          <a:extLst>
            <a:ext uri="{FF2B5EF4-FFF2-40B4-BE49-F238E27FC236}">
              <a16:creationId xmlns:a16="http://schemas.microsoft.com/office/drawing/2014/main" id="{3CDD5B7A-78EB-455C-845A-D8848B2FB992}"/>
            </a:ext>
          </a:extLst>
        </xdr:cNvPr>
        <xdr:cNvSpPr txBox="1"/>
      </xdr:nvSpPr>
      <xdr:spPr>
        <a:xfrm>
          <a:off x="10845966" y="1318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537" name="直線コネクタ 536">
          <a:extLst>
            <a:ext uri="{FF2B5EF4-FFF2-40B4-BE49-F238E27FC236}">
              <a16:creationId xmlns:a16="http://schemas.microsoft.com/office/drawing/2014/main" id="{B4ACCDFE-2199-4ECE-8746-66D25DE393B1}"/>
            </a:ext>
          </a:extLst>
        </xdr:cNvPr>
        <xdr:cNvCxnSpPr/>
      </xdr:nvCxnSpPr>
      <xdr:spPr>
        <a:xfrm>
          <a:off x="11210925" y="129635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textlink="">
      <xdr:nvSpPr>
        <xdr:cNvPr id="538" name="テキスト ボックス 537">
          <a:extLst>
            <a:ext uri="{FF2B5EF4-FFF2-40B4-BE49-F238E27FC236}">
              <a16:creationId xmlns:a16="http://schemas.microsoft.com/office/drawing/2014/main" id="{6CF1054C-FD98-432B-A75B-065DF2BEDD1C}"/>
            </a:ext>
          </a:extLst>
        </xdr:cNvPr>
        <xdr:cNvSpPr txBox="1"/>
      </xdr:nvSpPr>
      <xdr:spPr>
        <a:xfrm>
          <a:off x="10845966" y="12827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539" name="直線コネクタ 538">
          <a:extLst>
            <a:ext uri="{FF2B5EF4-FFF2-40B4-BE49-F238E27FC236}">
              <a16:creationId xmlns:a16="http://schemas.microsoft.com/office/drawing/2014/main" id="{1385847D-3584-4DBD-8BA9-9B558C7865E3}"/>
            </a:ext>
          </a:extLst>
        </xdr:cNvPr>
        <xdr:cNvCxnSpPr/>
      </xdr:nvCxnSpPr>
      <xdr:spPr>
        <a:xfrm>
          <a:off x="11210925" y="12611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textlink="">
      <xdr:nvSpPr>
        <xdr:cNvPr id="540" name="テキスト ボックス 539">
          <a:extLst>
            <a:ext uri="{FF2B5EF4-FFF2-40B4-BE49-F238E27FC236}">
              <a16:creationId xmlns:a16="http://schemas.microsoft.com/office/drawing/2014/main" id="{845403E5-2A13-4CB6-B493-F0D09F37D6FB}"/>
            </a:ext>
          </a:extLst>
        </xdr:cNvPr>
        <xdr:cNvSpPr txBox="1"/>
      </xdr:nvSpPr>
      <xdr:spPr>
        <a:xfrm>
          <a:off x="10845966" y="12475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41" name="直線コネクタ 540">
          <a:extLst>
            <a:ext uri="{FF2B5EF4-FFF2-40B4-BE49-F238E27FC236}">
              <a16:creationId xmlns:a16="http://schemas.microsoft.com/office/drawing/2014/main" id="{45A96E21-26DA-4EA4-B60E-DAC7BD0AC08C}"/>
            </a:ext>
          </a:extLst>
        </xdr:cNvPr>
        <xdr:cNvCxnSpPr/>
      </xdr:nvCxnSpPr>
      <xdr:spPr>
        <a:xfrm>
          <a:off x="11210925" y="12249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textlink="">
      <xdr:nvSpPr>
        <xdr:cNvPr id="542" name="テキスト ボックス 541">
          <a:extLst>
            <a:ext uri="{FF2B5EF4-FFF2-40B4-BE49-F238E27FC236}">
              <a16:creationId xmlns:a16="http://schemas.microsoft.com/office/drawing/2014/main" id="{AC2C6227-C86F-4E6D-A5A2-006F40028DA5}"/>
            </a:ext>
          </a:extLst>
        </xdr:cNvPr>
        <xdr:cNvSpPr txBox="1"/>
      </xdr:nvSpPr>
      <xdr:spPr>
        <a:xfrm>
          <a:off x="10903736" y="12113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textlink="">
      <xdr:nvSpPr>
        <xdr:cNvPr id="543" name="【消防施設】&#10;有形固定資産減価償却率グラフ枠">
          <a:extLst>
            <a:ext uri="{FF2B5EF4-FFF2-40B4-BE49-F238E27FC236}">
              <a16:creationId xmlns:a16="http://schemas.microsoft.com/office/drawing/2014/main" id="{B3FDFFEC-9EE3-469B-83B8-A287555147B4}"/>
            </a:ext>
          </a:extLst>
        </xdr:cNvPr>
        <xdr:cNvSpPr/>
      </xdr:nvSpPr>
      <xdr:spPr>
        <a:xfrm>
          <a:off x="112109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20955</xdr:rowOff>
    </xdr:from>
    <xdr:to>
      <xdr:col>85</xdr:col>
      <xdr:colOff>126364</xdr:colOff>
      <xdr:row>86</xdr:row>
      <xdr:rowOff>64770</xdr:rowOff>
    </xdr:to>
    <xdr:cxnSp macro="">
      <xdr:nvCxnSpPr>
        <xdr:cNvPr id="544" name="直線コネクタ 543">
          <a:extLst>
            <a:ext uri="{FF2B5EF4-FFF2-40B4-BE49-F238E27FC236}">
              <a16:creationId xmlns:a16="http://schemas.microsoft.com/office/drawing/2014/main" id="{ED10CB7B-D853-4E5E-BA3F-9F47FB2405EB}"/>
            </a:ext>
          </a:extLst>
        </xdr:cNvPr>
        <xdr:cNvCxnSpPr/>
      </xdr:nvCxnSpPr>
      <xdr:spPr>
        <a:xfrm flipV="1">
          <a:off x="14696439" y="12498705"/>
          <a:ext cx="0" cy="15043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68597</xdr:rowOff>
    </xdr:from>
    <xdr:ext cx="405111" cy="259045"/>
    <xdr:sp textlink="">
      <xdr:nvSpPr>
        <xdr:cNvPr id="545" name="【消防施設】&#10;有形固定資産減価償却率最小値テキスト">
          <a:extLst>
            <a:ext uri="{FF2B5EF4-FFF2-40B4-BE49-F238E27FC236}">
              <a16:creationId xmlns:a16="http://schemas.microsoft.com/office/drawing/2014/main" id="{7BDD76EC-4161-4EB9-BE2A-B50BAA8E4C89}"/>
            </a:ext>
          </a:extLst>
        </xdr:cNvPr>
        <xdr:cNvSpPr txBox="1"/>
      </xdr:nvSpPr>
      <xdr:spPr>
        <a:xfrm>
          <a:off x="14735175" y="14000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64770</xdr:rowOff>
    </xdr:from>
    <xdr:to>
      <xdr:col>86</xdr:col>
      <xdr:colOff>25400</xdr:colOff>
      <xdr:row>86</xdr:row>
      <xdr:rowOff>64770</xdr:rowOff>
    </xdr:to>
    <xdr:cxnSp macro="">
      <xdr:nvCxnSpPr>
        <xdr:cNvPr id="546" name="直線コネクタ 545">
          <a:extLst>
            <a:ext uri="{FF2B5EF4-FFF2-40B4-BE49-F238E27FC236}">
              <a16:creationId xmlns:a16="http://schemas.microsoft.com/office/drawing/2014/main" id="{83CBBE02-7EEA-4EB4-BF90-D6995015F927}"/>
            </a:ext>
          </a:extLst>
        </xdr:cNvPr>
        <xdr:cNvCxnSpPr/>
      </xdr:nvCxnSpPr>
      <xdr:spPr>
        <a:xfrm>
          <a:off x="14611350" y="1400302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139082</xdr:rowOff>
    </xdr:from>
    <xdr:ext cx="405111" cy="259045"/>
    <xdr:sp textlink="">
      <xdr:nvSpPr>
        <xdr:cNvPr id="547" name="【消防施設】&#10;有形固定資産減価償却率最大値テキスト">
          <a:extLst>
            <a:ext uri="{FF2B5EF4-FFF2-40B4-BE49-F238E27FC236}">
              <a16:creationId xmlns:a16="http://schemas.microsoft.com/office/drawing/2014/main" id="{5D236304-C119-40FB-8A9F-7F0AAF201E94}"/>
            </a:ext>
          </a:extLst>
        </xdr:cNvPr>
        <xdr:cNvSpPr txBox="1"/>
      </xdr:nvSpPr>
      <xdr:spPr>
        <a:xfrm>
          <a:off x="14735175" y="12296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20955</xdr:rowOff>
    </xdr:from>
    <xdr:to>
      <xdr:col>86</xdr:col>
      <xdr:colOff>25400</xdr:colOff>
      <xdr:row>77</xdr:row>
      <xdr:rowOff>20955</xdr:rowOff>
    </xdr:to>
    <xdr:cxnSp macro="">
      <xdr:nvCxnSpPr>
        <xdr:cNvPr id="548" name="直線コネクタ 547">
          <a:extLst>
            <a:ext uri="{FF2B5EF4-FFF2-40B4-BE49-F238E27FC236}">
              <a16:creationId xmlns:a16="http://schemas.microsoft.com/office/drawing/2014/main" id="{1C06DB67-9F6D-4816-B448-3C787D2BEB97}"/>
            </a:ext>
          </a:extLst>
        </xdr:cNvPr>
        <xdr:cNvCxnSpPr/>
      </xdr:nvCxnSpPr>
      <xdr:spPr>
        <a:xfrm>
          <a:off x="14611350" y="1249870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53991</xdr:rowOff>
    </xdr:from>
    <xdr:ext cx="405111" cy="259045"/>
    <xdr:sp textlink="">
      <xdr:nvSpPr>
        <xdr:cNvPr id="549" name="【消防施設】&#10;有形固定資産減価償却率平均値テキスト">
          <a:extLst>
            <a:ext uri="{FF2B5EF4-FFF2-40B4-BE49-F238E27FC236}">
              <a16:creationId xmlns:a16="http://schemas.microsoft.com/office/drawing/2014/main" id="{BC7E6C3F-5D28-4029-AABF-01773E72D347}"/>
            </a:ext>
          </a:extLst>
        </xdr:cNvPr>
        <xdr:cNvSpPr txBox="1"/>
      </xdr:nvSpPr>
      <xdr:spPr>
        <a:xfrm>
          <a:off x="14735175" y="131794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31114</xdr:rowOff>
    </xdr:from>
    <xdr:to>
      <xdr:col>85</xdr:col>
      <xdr:colOff>177800</xdr:colOff>
      <xdr:row>82</xdr:row>
      <xdr:rowOff>132714</xdr:rowOff>
    </xdr:to>
    <xdr:sp textlink="">
      <xdr:nvSpPr>
        <xdr:cNvPr id="550" name="フローチャート: 判断 549">
          <a:extLst>
            <a:ext uri="{FF2B5EF4-FFF2-40B4-BE49-F238E27FC236}">
              <a16:creationId xmlns:a16="http://schemas.microsoft.com/office/drawing/2014/main" id="{10414F55-3A3F-4124-A4F3-90B440DB00C6}"/>
            </a:ext>
          </a:extLst>
        </xdr:cNvPr>
        <xdr:cNvSpPr/>
      </xdr:nvSpPr>
      <xdr:spPr>
        <a:xfrm>
          <a:off x="14649450" y="13315314"/>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95886</xdr:rowOff>
    </xdr:from>
    <xdr:to>
      <xdr:col>81</xdr:col>
      <xdr:colOff>101600</xdr:colOff>
      <xdr:row>83</xdr:row>
      <xdr:rowOff>26036</xdr:rowOff>
    </xdr:to>
    <xdr:sp textlink="">
      <xdr:nvSpPr>
        <xdr:cNvPr id="551" name="フローチャート: 判断 550">
          <a:extLst>
            <a:ext uri="{FF2B5EF4-FFF2-40B4-BE49-F238E27FC236}">
              <a16:creationId xmlns:a16="http://schemas.microsoft.com/office/drawing/2014/main" id="{3F3CC56A-1EBD-45B5-BE85-B935D2C81968}"/>
            </a:ext>
          </a:extLst>
        </xdr:cNvPr>
        <xdr:cNvSpPr/>
      </xdr:nvSpPr>
      <xdr:spPr>
        <a:xfrm>
          <a:off x="13887450" y="13383261"/>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78739</xdr:rowOff>
    </xdr:from>
    <xdr:to>
      <xdr:col>76</xdr:col>
      <xdr:colOff>165100</xdr:colOff>
      <xdr:row>83</xdr:row>
      <xdr:rowOff>8889</xdr:rowOff>
    </xdr:to>
    <xdr:sp textlink="">
      <xdr:nvSpPr>
        <xdr:cNvPr id="552" name="フローチャート: 判断 551">
          <a:extLst>
            <a:ext uri="{FF2B5EF4-FFF2-40B4-BE49-F238E27FC236}">
              <a16:creationId xmlns:a16="http://schemas.microsoft.com/office/drawing/2014/main" id="{B7E87CE1-CD2D-4CB8-A2F6-454FD20E90B6}"/>
            </a:ext>
          </a:extLst>
        </xdr:cNvPr>
        <xdr:cNvSpPr/>
      </xdr:nvSpPr>
      <xdr:spPr>
        <a:xfrm>
          <a:off x="13096875" y="1336611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55880</xdr:rowOff>
    </xdr:from>
    <xdr:to>
      <xdr:col>72</xdr:col>
      <xdr:colOff>38100</xdr:colOff>
      <xdr:row>82</xdr:row>
      <xdr:rowOff>157480</xdr:rowOff>
    </xdr:to>
    <xdr:sp textlink="">
      <xdr:nvSpPr>
        <xdr:cNvPr id="553" name="フローチャート: 判断 552">
          <a:extLst>
            <a:ext uri="{FF2B5EF4-FFF2-40B4-BE49-F238E27FC236}">
              <a16:creationId xmlns:a16="http://schemas.microsoft.com/office/drawing/2014/main" id="{4DBEB383-B944-45B1-BC42-D68EF7B8E483}"/>
            </a:ext>
          </a:extLst>
        </xdr:cNvPr>
        <xdr:cNvSpPr/>
      </xdr:nvSpPr>
      <xdr:spPr>
        <a:xfrm>
          <a:off x="12296775" y="1334325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15875</xdr:rowOff>
    </xdr:from>
    <xdr:to>
      <xdr:col>67</xdr:col>
      <xdr:colOff>101600</xdr:colOff>
      <xdr:row>82</xdr:row>
      <xdr:rowOff>117475</xdr:rowOff>
    </xdr:to>
    <xdr:sp textlink="">
      <xdr:nvSpPr>
        <xdr:cNvPr id="554" name="フローチャート: 判断 553">
          <a:extLst>
            <a:ext uri="{FF2B5EF4-FFF2-40B4-BE49-F238E27FC236}">
              <a16:creationId xmlns:a16="http://schemas.microsoft.com/office/drawing/2014/main" id="{9C88BEDF-F921-48E4-BCA6-60DCABD35D03}"/>
            </a:ext>
          </a:extLst>
        </xdr:cNvPr>
        <xdr:cNvSpPr/>
      </xdr:nvSpPr>
      <xdr:spPr>
        <a:xfrm>
          <a:off x="11487150" y="1330325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textlink="">
      <xdr:nvSpPr>
        <xdr:cNvPr id="555" name="テキスト ボックス 554">
          <a:extLst>
            <a:ext uri="{FF2B5EF4-FFF2-40B4-BE49-F238E27FC236}">
              <a16:creationId xmlns:a16="http://schemas.microsoft.com/office/drawing/2014/main" id="{E0F4E0E7-2B2C-4622-AE91-27B7277B876A}"/>
            </a:ext>
          </a:extLst>
        </xdr:cNvPr>
        <xdr:cNvSpPr txBox="1"/>
      </xdr:nvSpPr>
      <xdr:spPr>
        <a:xfrm>
          <a:off x="1452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textlink="">
      <xdr:nvSpPr>
        <xdr:cNvPr id="556" name="テキスト ボックス 555">
          <a:extLst>
            <a:ext uri="{FF2B5EF4-FFF2-40B4-BE49-F238E27FC236}">
              <a16:creationId xmlns:a16="http://schemas.microsoft.com/office/drawing/2014/main" id="{0F4CAAAC-666F-4528-8A36-B52BA5B7EACA}"/>
            </a:ext>
          </a:extLst>
        </xdr:cNvPr>
        <xdr:cNvSpPr txBox="1"/>
      </xdr:nvSpPr>
      <xdr:spPr>
        <a:xfrm>
          <a:off x="13763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textlink="">
      <xdr:nvSpPr>
        <xdr:cNvPr id="557" name="テキスト ボックス 556">
          <a:extLst>
            <a:ext uri="{FF2B5EF4-FFF2-40B4-BE49-F238E27FC236}">
              <a16:creationId xmlns:a16="http://schemas.microsoft.com/office/drawing/2014/main" id="{4AFD9399-DBEF-420D-BAB8-9FD71622475C}"/>
            </a:ext>
          </a:extLst>
        </xdr:cNvPr>
        <xdr:cNvSpPr txBox="1"/>
      </xdr:nvSpPr>
      <xdr:spPr>
        <a:xfrm>
          <a:off x="12973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textlink="">
      <xdr:nvSpPr>
        <xdr:cNvPr id="558" name="テキスト ボックス 557">
          <a:extLst>
            <a:ext uri="{FF2B5EF4-FFF2-40B4-BE49-F238E27FC236}">
              <a16:creationId xmlns:a16="http://schemas.microsoft.com/office/drawing/2014/main" id="{D9315779-A0CD-43BB-B3C8-49AFDB8F000E}"/>
            </a:ext>
          </a:extLst>
        </xdr:cNvPr>
        <xdr:cNvSpPr txBox="1"/>
      </xdr:nvSpPr>
      <xdr:spPr>
        <a:xfrm>
          <a:off x="12172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textlink="">
      <xdr:nvSpPr>
        <xdr:cNvPr id="559" name="テキスト ボックス 558">
          <a:extLst>
            <a:ext uri="{FF2B5EF4-FFF2-40B4-BE49-F238E27FC236}">
              <a16:creationId xmlns:a16="http://schemas.microsoft.com/office/drawing/2014/main" id="{F1C9B16D-D413-4909-B23B-8771D513E7A0}"/>
            </a:ext>
          </a:extLst>
        </xdr:cNvPr>
        <xdr:cNvSpPr txBox="1"/>
      </xdr:nvSpPr>
      <xdr:spPr>
        <a:xfrm>
          <a:off x="11363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65405</xdr:rowOff>
    </xdr:from>
    <xdr:to>
      <xdr:col>85</xdr:col>
      <xdr:colOff>177800</xdr:colOff>
      <xdr:row>82</xdr:row>
      <xdr:rowOff>167005</xdr:rowOff>
    </xdr:to>
    <xdr:sp textlink="">
      <xdr:nvSpPr>
        <xdr:cNvPr id="560" name="楕円 559">
          <a:extLst>
            <a:ext uri="{FF2B5EF4-FFF2-40B4-BE49-F238E27FC236}">
              <a16:creationId xmlns:a16="http://schemas.microsoft.com/office/drawing/2014/main" id="{F7BD877F-2E69-4935-9C07-2F6FE0BDD54D}"/>
            </a:ext>
          </a:extLst>
        </xdr:cNvPr>
        <xdr:cNvSpPr/>
      </xdr:nvSpPr>
      <xdr:spPr>
        <a:xfrm>
          <a:off x="14649450" y="1335595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43832</xdr:rowOff>
    </xdr:from>
    <xdr:ext cx="405111" cy="259045"/>
    <xdr:sp textlink="">
      <xdr:nvSpPr>
        <xdr:cNvPr id="561" name="【消防施設】&#10;有形固定資産減価償却率該当値テキスト">
          <a:extLst>
            <a:ext uri="{FF2B5EF4-FFF2-40B4-BE49-F238E27FC236}">
              <a16:creationId xmlns:a16="http://schemas.microsoft.com/office/drawing/2014/main" id="{EDFEF87B-521C-4A79-B96A-982E1DF59999}"/>
            </a:ext>
          </a:extLst>
        </xdr:cNvPr>
        <xdr:cNvSpPr txBox="1"/>
      </xdr:nvSpPr>
      <xdr:spPr>
        <a:xfrm>
          <a:off x="14735175" y="13334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143511</xdr:rowOff>
    </xdr:from>
    <xdr:to>
      <xdr:col>81</xdr:col>
      <xdr:colOff>101600</xdr:colOff>
      <xdr:row>82</xdr:row>
      <xdr:rowOff>73661</xdr:rowOff>
    </xdr:to>
    <xdr:sp textlink="">
      <xdr:nvSpPr>
        <xdr:cNvPr id="562" name="楕円 561">
          <a:extLst>
            <a:ext uri="{FF2B5EF4-FFF2-40B4-BE49-F238E27FC236}">
              <a16:creationId xmlns:a16="http://schemas.microsoft.com/office/drawing/2014/main" id="{FB68FBF7-03C3-409A-AF62-F64305AEBCEE}"/>
            </a:ext>
          </a:extLst>
        </xdr:cNvPr>
        <xdr:cNvSpPr/>
      </xdr:nvSpPr>
      <xdr:spPr>
        <a:xfrm>
          <a:off x="13887450" y="13265786"/>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22861</xdr:rowOff>
    </xdr:from>
    <xdr:to>
      <xdr:col>85</xdr:col>
      <xdr:colOff>127000</xdr:colOff>
      <xdr:row>82</xdr:row>
      <xdr:rowOff>116205</xdr:rowOff>
    </xdr:to>
    <xdr:cxnSp macro="">
      <xdr:nvCxnSpPr>
        <xdr:cNvPr id="563" name="直線コネクタ 562">
          <a:extLst>
            <a:ext uri="{FF2B5EF4-FFF2-40B4-BE49-F238E27FC236}">
              <a16:creationId xmlns:a16="http://schemas.microsoft.com/office/drawing/2014/main" id="{50989FD8-14B1-4706-A603-A83ADB07FE4F}"/>
            </a:ext>
          </a:extLst>
        </xdr:cNvPr>
        <xdr:cNvCxnSpPr/>
      </xdr:nvCxnSpPr>
      <xdr:spPr>
        <a:xfrm>
          <a:off x="13935075" y="13313411"/>
          <a:ext cx="762000" cy="901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50164</xdr:rowOff>
    </xdr:from>
    <xdr:to>
      <xdr:col>76</xdr:col>
      <xdr:colOff>165100</xdr:colOff>
      <xdr:row>81</xdr:row>
      <xdr:rowOff>151764</xdr:rowOff>
    </xdr:to>
    <xdr:sp textlink="">
      <xdr:nvSpPr>
        <xdr:cNvPr id="564" name="楕円 563">
          <a:extLst>
            <a:ext uri="{FF2B5EF4-FFF2-40B4-BE49-F238E27FC236}">
              <a16:creationId xmlns:a16="http://schemas.microsoft.com/office/drawing/2014/main" id="{6D3A7AA5-CA1E-4B8F-94F5-153253F140ED}"/>
            </a:ext>
          </a:extLst>
        </xdr:cNvPr>
        <xdr:cNvSpPr/>
      </xdr:nvSpPr>
      <xdr:spPr>
        <a:xfrm>
          <a:off x="13096875" y="13172439"/>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100964</xdr:rowOff>
    </xdr:from>
    <xdr:to>
      <xdr:col>81</xdr:col>
      <xdr:colOff>50800</xdr:colOff>
      <xdr:row>82</xdr:row>
      <xdr:rowOff>22861</xdr:rowOff>
    </xdr:to>
    <xdr:cxnSp macro="">
      <xdr:nvCxnSpPr>
        <xdr:cNvPr id="565" name="直線コネクタ 564">
          <a:extLst>
            <a:ext uri="{FF2B5EF4-FFF2-40B4-BE49-F238E27FC236}">
              <a16:creationId xmlns:a16="http://schemas.microsoft.com/office/drawing/2014/main" id="{C8879C1D-49B6-4D91-8DE3-D39F47E018C1}"/>
            </a:ext>
          </a:extLst>
        </xdr:cNvPr>
        <xdr:cNvCxnSpPr/>
      </xdr:nvCxnSpPr>
      <xdr:spPr>
        <a:xfrm>
          <a:off x="13144500" y="13229589"/>
          <a:ext cx="790575" cy="83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151130</xdr:rowOff>
    </xdr:from>
    <xdr:to>
      <xdr:col>72</xdr:col>
      <xdr:colOff>38100</xdr:colOff>
      <xdr:row>79</xdr:row>
      <xdr:rowOff>81280</xdr:rowOff>
    </xdr:to>
    <xdr:sp textlink="">
      <xdr:nvSpPr>
        <xdr:cNvPr id="566" name="楕円 565">
          <a:extLst>
            <a:ext uri="{FF2B5EF4-FFF2-40B4-BE49-F238E27FC236}">
              <a16:creationId xmlns:a16="http://schemas.microsoft.com/office/drawing/2014/main" id="{7CC2FCC3-8BFC-419C-A09E-BD80FE4536C7}"/>
            </a:ext>
          </a:extLst>
        </xdr:cNvPr>
        <xdr:cNvSpPr/>
      </xdr:nvSpPr>
      <xdr:spPr>
        <a:xfrm>
          <a:off x="12296775" y="1279080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79</xdr:row>
      <xdr:rowOff>30480</xdr:rowOff>
    </xdr:from>
    <xdr:to>
      <xdr:col>76</xdr:col>
      <xdr:colOff>114300</xdr:colOff>
      <xdr:row>81</xdr:row>
      <xdr:rowOff>100964</xdr:rowOff>
    </xdr:to>
    <xdr:cxnSp macro="">
      <xdr:nvCxnSpPr>
        <xdr:cNvPr id="567" name="直線コネクタ 566">
          <a:extLst>
            <a:ext uri="{FF2B5EF4-FFF2-40B4-BE49-F238E27FC236}">
              <a16:creationId xmlns:a16="http://schemas.microsoft.com/office/drawing/2014/main" id="{91DD2A4D-6B83-410E-834E-C7FFCDB67511}"/>
            </a:ext>
          </a:extLst>
        </xdr:cNvPr>
        <xdr:cNvCxnSpPr/>
      </xdr:nvCxnSpPr>
      <xdr:spPr>
        <a:xfrm>
          <a:off x="12344400" y="12828905"/>
          <a:ext cx="800100" cy="4006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636</xdr:rowOff>
    </xdr:from>
    <xdr:to>
      <xdr:col>67</xdr:col>
      <xdr:colOff>101600</xdr:colOff>
      <xdr:row>80</xdr:row>
      <xdr:rowOff>102236</xdr:rowOff>
    </xdr:to>
    <xdr:sp textlink="">
      <xdr:nvSpPr>
        <xdr:cNvPr id="568" name="楕円 567">
          <a:extLst>
            <a:ext uri="{FF2B5EF4-FFF2-40B4-BE49-F238E27FC236}">
              <a16:creationId xmlns:a16="http://schemas.microsoft.com/office/drawing/2014/main" id="{D66FCA1D-3D9D-4677-8F8D-5BB01A6BB48D}"/>
            </a:ext>
          </a:extLst>
        </xdr:cNvPr>
        <xdr:cNvSpPr/>
      </xdr:nvSpPr>
      <xdr:spPr>
        <a:xfrm>
          <a:off x="11487150" y="12964161"/>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79</xdr:row>
      <xdr:rowOff>30480</xdr:rowOff>
    </xdr:from>
    <xdr:to>
      <xdr:col>71</xdr:col>
      <xdr:colOff>177800</xdr:colOff>
      <xdr:row>80</xdr:row>
      <xdr:rowOff>51436</xdr:rowOff>
    </xdr:to>
    <xdr:cxnSp macro="">
      <xdr:nvCxnSpPr>
        <xdr:cNvPr id="569" name="直線コネクタ 568">
          <a:extLst>
            <a:ext uri="{FF2B5EF4-FFF2-40B4-BE49-F238E27FC236}">
              <a16:creationId xmlns:a16="http://schemas.microsoft.com/office/drawing/2014/main" id="{75FDA7C9-26E1-456A-8AC0-7EAA9F818E40}"/>
            </a:ext>
          </a:extLst>
        </xdr:cNvPr>
        <xdr:cNvCxnSpPr/>
      </xdr:nvCxnSpPr>
      <xdr:spPr>
        <a:xfrm flipV="1">
          <a:off x="11534775" y="12828905"/>
          <a:ext cx="809625" cy="1828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17163</xdr:rowOff>
    </xdr:from>
    <xdr:ext cx="405111" cy="259045"/>
    <xdr:sp textlink="">
      <xdr:nvSpPr>
        <xdr:cNvPr id="570" name="n_1aveValue【消防施設】&#10;有形固定資産減価償却率">
          <a:extLst>
            <a:ext uri="{FF2B5EF4-FFF2-40B4-BE49-F238E27FC236}">
              <a16:creationId xmlns:a16="http://schemas.microsoft.com/office/drawing/2014/main" id="{48B1AD84-516B-4026-8D56-2BBEFACC8D28}"/>
            </a:ext>
          </a:extLst>
        </xdr:cNvPr>
        <xdr:cNvSpPr txBox="1"/>
      </xdr:nvSpPr>
      <xdr:spPr>
        <a:xfrm>
          <a:off x="13745219" y="13466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16</xdr:rowOff>
    </xdr:from>
    <xdr:ext cx="405111" cy="259045"/>
    <xdr:sp textlink="">
      <xdr:nvSpPr>
        <xdr:cNvPr id="571" name="n_2aveValue【消防施設】&#10;有形固定資産減価償却率">
          <a:extLst>
            <a:ext uri="{FF2B5EF4-FFF2-40B4-BE49-F238E27FC236}">
              <a16:creationId xmlns:a16="http://schemas.microsoft.com/office/drawing/2014/main" id="{F9FC44FE-E413-4BE1-8CC1-CAB8915B2FE0}"/>
            </a:ext>
          </a:extLst>
        </xdr:cNvPr>
        <xdr:cNvSpPr txBox="1"/>
      </xdr:nvSpPr>
      <xdr:spPr>
        <a:xfrm>
          <a:off x="12964169" y="134493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148607</xdr:rowOff>
    </xdr:from>
    <xdr:ext cx="405111" cy="259045"/>
    <xdr:sp textlink="">
      <xdr:nvSpPr>
        <xdr:cNvPr id="572" name="n_3aveValue【消防施設】&#10;有形固定資産減価償却率">
          <a:extLst>
            <a:ext uri="{FF2B5EF4-FFF2-40B4-BE49-F238E27FC236}">
              <a16:creationId xmlns:a16="http://schemas.microsoft.com/office/drawing/2014/main" id="{6E98E8E7-7972-4CD2-8EDA-6C3DD24EFCA8}"/>
            </a:ext>
          </a:extLst>
        </xdr:cNvPr>
        <xdr:cNvSpPr txBox="1"/>
      </xdr:nvSpPr>
      <xdr:spPr>
        <a:xfrm>
          <a:off x="12164069" y="13432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108602</xdr:rowOff>
    </xdr:from>
    <xdr:ext cx="405111" cy="259045"/>
    <xdr:sp textlink="">
      <xdr:nvSpPr>
        <xdr:cNvPr id="573" name="n_4aveValue【消防施設】&#10;有形固定資産減価償却率">
          <a:extLst>
            <a:ext uri="{FF2B5EF4-FFF2-40B4-BE49-F238E27FC236}">
              <a16:creationId xmlns:a16="http://schemas.microsoft.com/office/drawing/2014/main" id="{2EE60A3A-BA37-4C40-8DE4-B0AFEB87E404}"/>
            </a:ext>
          </a:extLst>
        </xdr:cNvPr>
        <xdr:cNvSpPr txBox="1"/>
      </xdr:nvSpPr>
      <xdr:spPr>
        <a:xfrm>
          <a:off x="11354444" y="13392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90188</xdr:rowOff>
    </xdr:from>
    <xdr:ext cx="405111" cy="259045"/>
    <xdr:sp textlink="">
      <xdr:nvSpPr>
        <xdr:cNvPr id="574" name="n_1mainValue【消防施設】&#10;有形固定資産減価償却率">
          <a:extLst>
            <a:ext uri="{FF2B5EF4-FFF2-40B4-BE49-F238E27FC236}">
              <a16:creationId xmlns:a16="http://schemas.microsoft.com/office/drawing/2014/main" id="{54899F13-0A00-46A8-B52C-867A4EB5CF4B}"/>
            </a:ext>
          </a:extLst>
        </xdr:cNvPr>
        <xdr:cNvSpPr txBox="1"/>
      </xdr:nvSpPr>
      <xdr:spPr>
        <a:xfrm>
          <a:off x="13745219" y="13050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168291</xdr:rowOff>
    </xdr:from>
    <xdr:ext cx="405111" cy="259045"/>
    <xdr:sp textlink="">
      <xdr:nvSpPr>
        <xdr:cNvPr id="575" name="n_2mainValue【消防施設】&#10;有形固定資産減価償却率">
          <a:extLst>
            <a:ext uri="{FF2B5EF4-FFF2-40B4-BE49-F238E27FC236}">
              <a16:creationId xmlns:a16="http://schemas.microsoft.com/office/drawing/2014/main" id="{983179F0-C146-4DD9-9D04-D66D31A23F7F}"/>
            </a:ext>
          </a:extLst>
        </xdr:cNvPr>
        <xdr:cNvSpPr txBox="1"/>
      </xdr:nvSpPr>
      <xdr:spPr>
        <a:xfrm>
          <a:off x="12964169" y="129603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77</xdr:row>
      <xdr:rowOff>97807</xdr:rowOff>
    </xdr:from>
    <xdr:ext cx="405111" cy="259045"/>
    <xdr:sp textlink="">
      <xdr:nvSpPr>
        <xdr:cNvPr id="576" name="n_3mainValue【消防施設】&#10;有形固定資産減価償却率">
          <a:extLst>
            <a:ext uri="{FF2B5EF4-FFF2-40B4-BE49-F238E27FC236}">
              <a16:creationId xmlns:a16="http://schemas.microsoft.com/office/drawing/2014/main" id="{06515B28-475A-4DF5-9610-672325ED1585}"/>
            </a:ext>
          </a:extLst>
        </xdr:cNvPr>
        <xdr:cNvSpPr txBox="1"/>
      </xdr:nvSpPr>
      <xdr:spPr>
        <a:xfrm>
          <a:off x="12164069" y="12575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78</xdr:row>
      <xdr:rowOff>118763</xdr:rowOff>
    </xdr:from>
    <xdr:ext cx="405111" cy="259045"/>
    <xdr:sp textlink="">
      <xdr:nvSpPr>
        <xdr:cNvPr id="577" name="n_4mainValue【消防施設】&#10;有形固定資産減価償却率">
          <a:extLst>
            <a:ext uri="{FF2B5EF4-FFF2-40B4-BE49-F238E27FC236}">
              <a16:creationId xmlns:a16="http://schemas.microsoft.com/office/drawing/2014/main" id="{6AB93B47-2949-408D-ACD1-BA0869CFF752}"/>
            </a:ext>
          </a:extLst>
        </xdr:cNvPr>
        <xdr:cNvSpPr txBox="1"/>
      </xdr:nvSpPr>
      <xdr:spPr>
        <a:xfrm>
          <a:off x="11354444" y="12761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textlink="">
      <xdr:nvSpPr>
        <xdr:cNvPr id="578" name="正方形/長方形 577">
          <a:extLst>
            <a:ext uri="{FF2B5EF4-FFF2-40B4-BE49-F238E27FC236}">
              <a16:creationId xmlns:a16="http://schemas.microsoft.com/office/drawing/2014/main" id="{4C5E8AA7-D61B-4837-9DBD-AF4996596620}"/>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textlink="">
      <xdr:nvSpPr>
        <xdr:cNvPr id="579" name="正方形/長方形 578">
          <a:extLst>
            <a:ext uri="{FF2B5EF4-FFF2-40B4-BE49-F238E27FC236}">
              <a16:creationId xmlns:a16="http://schemas.microsoft.com/office/drawing/2014/main" id="{CEC480AD-A26D-4C55-9790-D4961A678263}"/>
            </a:ext>
          </a:extLst>
        </xdr:cNvPr>
        <xdr:cNvSpPr/>
      </xdr:nvSpPr>
      <xdr:spPr>
        <a:xfrm>
          <a:off x="16583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textlink="">
      <xdr:nvSpPr>
        <xdr:cNvPr id="580" name="正方形/長方形 579">
          <a:extLst>
            <a:ext uri="{FF2B5EF4-FFF2-40B4-BE49-F238E27FC236}">
              <a16:creationId xmlns:a16="http://schemas.microsoft.com/office/drawing/2014/main" id="{665AF550-1C32-46EB-B0C5-8EE7FBEB6E91}"/>
            </a:ext>
          </a:extLst>
        </xdr:cNvPr>
        <xdr:cNvSpPr/>
      </xdr:nvSpPr>
      <xdr:spPr>
        <a:xfrm>
          <a:off x="16583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textlink="">
      <xdr:nvSpPr>
        <xdr:cNvPr id="581" name="正方形/長方形 580">
          <a:extLst>
            <a:ext uri="{FF2B5EF4-FFF2-40B4-BE49-F238E27FC236}">
              <a16:creationId xmlns:a16="http://schemas.microsoft.com/office/drawing/2014/main" id="{28264F8A-27A4-4F11-9395-5543DA8BAE31}"/>
            </a:ext>
          </a:extLst>
        </xdr:cNvPr>
        <xdr:cNvSpPr/>
      </xdr:nvSpPr>
      <xdr:spPr>
        <a:xfrm>
          <a:off x="174879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textlink="">
      <xdr:nvSpPr>
        <xdr:cNvPr id="582" name="正方形/長方形 581">
          <a:extLst>
            <a:ext uri="{FF2B5EF4-FFF2-40B4-BE49-F238E27FC236}">
              <a16:creationId xmlns:a16="http://schemas.microsoft.com/office/drawing/2014/main" id="{97A4017B-A28E-41A2-BDBD-4BEAC2FF2460}"/>
            </a:ext>
          </a:extLst>
        </xdr:cNvPr>
        <xdr:cNvSpPr/>
      </xdr:nvSpPr>
      <xdr:spPr>
        <a:xfrm>
          <a:off x="174879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textlink="">
      <xdr:nvSpPr>
        <xdr:cNvPr id="583" name="正方形/長方形 582">
          <a:extLst>
            <a:ext uri="{FF2B5EF4-FFF2-40B4-BE49-F238E27FC236}">
              <a16:creationId xmlns:a16="http://schemas.microsoft.com/office/drawing/2014/main" id="{3118C8C0-983F-458A-9324-D5600BAADEC1}"/>
            </a:ext>
          </a:extLst>
        </xdr:cNvPr>
        <xdr:cNvSpPr/>
      </xdr:nvSpPr>
      <xdr:spPr>
        <a:xfrm>
          <a:off x="18516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73</xdr:row>
      <xdr:rowOff>158750</xdr:rowOff>
    </xdr:from>
    <xdr:to>
      <xdr:col>116</xdr:col>
      <xdr:colOff>0</xdr:colOff>
      <xdr:row>75</xdr:row>
      <xdr:rowOff>69850</xdr:rowOff>
    </xdr:to>
    <xdr:sp textlink="">
      <xdr:nvSpPr>
        <xdr:cNvPr id="584" name="正方形/長方形 583">
          <a:extLst>
            <a:ext uri="{FF2B5EF4-FFF2-40B4-BE49-F238E27FC236}">
              <a16:creationId xmlns:a16="http://schemas.microsoft.com/office/drawing/2014/main" id="{19A99F83-C7D7-4767-B1F7-DA5DED100D31}"/>
            </a:ext>
          </a:extLst>
        </xdr:cNvPr>
        <xdr:cNvSpPr/>
      </xdr:nvSpPr>
      <xdr:spPr>
        <a:xfrm>
          <a:off x="18516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textlink="">
      <xdr:nvSpPr>
        <xdr:cNvPr id="585" name="正方形/長方形 584">
          <a:extLst>
            <a:ext uri="{FF2B5EF4-FFF2-40B4-BE49-F238E27FC236}">
              <a16:creationId xmlns:a16="http://schemas.microsoft.com/office/drawing/2014/main" id="{D9148A38-B8E4-4339-A5ED-3D6E4DEB3FB4}"/>
            </a:ext>
          </a:extLst>
        </xdr:cNvPr>
        <xdr:cNvSpPr/>
      </xdr:nvSpPr>
      <xdr:spPr>
        <a:xfrm>
          <a:off x="164592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textlink="">
      <xdr:nvSpPr>
        <xdr:cNvPr id="586" name="テキスト ボックス 585">
          <a:extLst>
            <a:ext uri="{FF2B5EF4-FFF2-40B4-BE49-F238E27FC236}">
              <a16:creationId xmlns:a16="http://schemas.microsoft.com/office/drawing/2014/main" id="{53A6ADA6-3E90-49BC-B6C6-82A8FC2A7F41}"/>
            </a:ext>
          </a:extLst>
        </xdr:cNvPr>
        <xdr:cNvSpPr txBox="1"/>
      </xdr:nvSpPr>
      <xdr:spPr>
        <a:xfrm>
          <a:off x="16440150"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87" name="直線コネクタ 586">
          <a:extLst>
            <a:ext uri="{FF2B5EF4-FFF2-40B4-BE49-F238E27FC236}">
              <a16:creationId xmlns:a16="http://schemas.microsoft.com/office/drawing/2014/main" id="{C059F800-C9F6-4FB8-80C4-F75C92168F9E}"/>
            </a:ext>
          </a:extLst>
        </xdr:cNvPr>
        <xdr:cNvCxnSpPr/>
      </xdr:nvCxnSpPr>
      <xdr:spPr>
        <a:xfrm>
          <a:off x="164592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588" name="直線コネクタ 587">
          <a:extLst>
            <a:ext uri="{FF2B5EF4-FFF2-40B4-BE49-F238E27FC236}">
              <a16:creationId xmlns:a16="http://schemas.microsoft.com/office/drawing/2014/main" id="{AF1CED2A-4C21-42F1-9CC3-09EE2496D142}"/>
            </a:ext>
          </a:extLst>
        </xdr:cNvPr>
        <xdr:cNvCxnSpPr/>
      </xdr:nvCxnSpPr>
      <xdr:spPr>
        <a:xfrm>
          <a:off x="16459200" y="140942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textlink="">
      <xdr:nvSpPr>
        <xdr:cNvPr id="589" name="テキスト ボックス 588">
          <a:extLst>
            <a:ext uri="{FF2B5EF4-FFF2-40B4-BE49-F238E27FC236}">
              <a16:creationId xmlns:a16="http://schemas.microsoft.com/office/drawing/2014/main" id="{81F699C2-EB09-4556-8336-644EC9B08D9B}"/>
            </a:ext>
          </a:extLst>
        </xdr:cNvPr>
        <xdr:cNvSpPr txBox="1"/>
      </xdr:nvSpPr>
      <xdr:spPr>
        <a:xfrm>
          <a:off x="16052346"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590" name="直線コネクタ 589">
          <a:extLst>
            <a:ext uri="{FF2B5EF4-FFF2-40B4-BE49-F238E27FC236}">
              <a16:creationId xmlns:a16="http://schemas.microsoft.com/office/drawing/2014/main" id="{41962BF1-8A9B-498A-A940-DCF3972603AD}"/>
            </a:ext>
          </a:extLst>
        </xdr:cNvPr>
        <xdr:cNvCxnSpPr/>
      </xdr:nvCxnSpPr>
      <xdr:spPr>
        <a:xfrm>
          <a:off x="16459200" y="1378358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textlink="">
      <xdr:nvSpPr>
        <xdr:cNvPr id="591" name="テキスト ボックス 590">
          <a:extLst>
            <a:ext uri="{FF2B5EF4-FFF2-40B4-BE49-F238E27FC236}">
              <a16:creationId xmlns:a16="http://schemas.microsoft.com/office/drawing/2014/main" id="{33CC0842-42AE-481D-A2AE-2AD1A942CCD5}"/>
            </a:ext>
          </a:extLst>
        </xdr:cNvPr>
        <xdr:cNvSpPr txBox="1"/>
      </xdr:nvSpPr>
      <xdr:spPr>
        <a:xfrm>
          <a:off x="16052346" y="136572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592" name="直線コネクタ 591">
          <a:extLst>
            <a:ext uri="{FF2B5EF4-FFF2-40B4-BE49-F238E27FC236}">
              <a16:creationId xmlns:a16="http://schemas.microsoft.com/office/drawing/2014/main" id="{7A3EAD93-7D22-4529-8ED4-FDFE64C87599}"/>
            </a:ext>
          </a:extLst>
        </xdr:cNvPr>
        <xdr:cNvCxnSpPr/>
      </xdr:nvCxnSpPr>
      <xdr:spPr>
        <a:xfrm>
          <a:off x="16459200" y="134760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textlink="">
      <xdr:nvSpPr>
        <xdr:cNvPr id="593" name="テキスト ボックス 592">
          <a:extLst>
            <a:ext uri="{FF2B5EF4-FFF2-40B4-BE49-F238E27FC236}">
              <a16:creationId xmlns:a16="http://schemas.microsoft.com/office/drawing/2014/main" id="{F378E13C-997E-46C2-BA19-2918EA45A980}"/>
            </a:ext>
          </a:extLst>
        </xdr:cNvPr>
        <xdr:cNvSpPr txBox="1"/>
      </xdr:nvSpPr>
      <xdr:spPr>
        <a:xfrm>
          <a:off x="16052346" y="1334653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594" name="直線コネクタ 593">
          <a:extLst>
            <a:ext uri="{FF2B5EF4-FFF2-40B4-BE49-F238E27FC236}">
              <a16:creationId xmlns:a16="http://schemas.microsoft.com/office/drawing/2014/main" id="{EAF851BE-7159-432B-874B-A46407B8285F}"/>
            </a:ext>
          </a:extLst>
        </xdr:cNvPr>
        <xdr:cNvCxnSpPr/>
      </xdr:nvCxnSpPr>
      <xdr:spPr>
        <a:xfrm>
          <a:off x="16459200" y="1317488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textlink="">
      <xdr:nvSpPr>
        <xdr:cNvPr id="595" name="テキスト ボックス 594">
          <a:extLst>
            <a:ext uri="{FF2B5EF4-FFF2-40B4-BE49-F238E27FC236}">
              <a16:creationId xmlns:a16="http://schemas.microsoft.com/office/drawing/2014/main" id="{EB6BDD2C-C971-4D4F-868B-D48C1DA742EF}"/>
            </a:ext>
          </a:extLst>
        </xdr:cNvPr>
        <xdr:cNvSpPr txBox="1"/>
      </xdr:nvSpPr>
      <xdr:spPr>
        <a:xfrm>
          <a:off x="16052346" y="1303901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596" name="直線コネクタ 595">
          <a:extLst>
            <a:ext uri="{FF2B5EF4-FFF2-40B4-BE49-F238E27FC236}">
              <a16:creationId xmlns:a16="http://schemas.microsoft.com/office/drawing/2014/main" id="{2A5B18F0-1A3E-42F0-82A8-84272359F5D1}"/>
            </a:ext>
          </a:extLst>
        </xdr:cNvPr>
        <xdr:cNvCxnSpPr/>
      </xdr:nvCxnSpPr>
      <xdr:spPr>
        <a:xfrm>
          <a:off x="16459200" y="128673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textlink="">
      <xdr:nvSpPr>
        <xdr:cNvPr id="597" name="テキスト ボックス 596">
          <a:extLst>
            <a:ext uri="{FF2B5EF4-FFF2-40B4-BE49-F238E27FC236}">
              <a16:creationId xmlns:a16="http://schemas.microsoft.com/office/drawing/2014/main" id="{76B3D194-2758-48B4-A132-6EED76B4BE26}"/>
            </a:ext>
          </a:extLst>
        </xdr:cNvPr>
        <xdr:cNvSpPr txBox="1"/>
      </xdr:nvSpPr>
      <xdr:spPr>
        <a:xfrm>
          <a:off x="16052346" y="127283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598" name="直線コネクタ 597">
          <a:extLst>
            <a:ext uri="{FF2B5EF4-FFF2-40B4-BE49-F238E27FC236}">
              <a16:creationId xmlns:a16="http://schemas.microsoft.com/office/drawing/2014/main" id="{FD4889CA-037A-4DAF-968E-9C5A0455197D}"/>
            </a:ext>
          </a:extLst>
        </xdr:cNvPr>
        <xdr:cNvCxnSpPr/>
      </xdr:nvCxnSpPr>
      <xdr:spPr>
        <a:xfrm>
          <a:off x="16459200" y="125566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108148</xdr:rowOff>
    </xdr:from>
    <xdr:ext cx="531299" cy="259045"/>
    <xdr:sp textlink="">
      <xdr:nvSpPr>
        <xdr:cNvPr id="599" name="テキスト ボックス 598">
          <a:extLst>
            <a:ext uri="{FF2B5EF4-FFF2-40B4-BE49-F238E27FC236}">
              <a16:creationId xmlns:a16="http://schemas.microsoft.com/office/drawing/2014/main" id="{A39982E2-632A-4090-BC26-7026151FA51B}"/>
            </a:ext>
          </a:extLst>
        </xdr:cNvPr>
        <xdr:cNvSpPr txBox="1"/>
      </xdr:nvSpPr>
      <xdr:spPr>
        <a:xfrm>
          <a:off x="15985051" y="1242079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00" name="直線コネクタ 599">
          <a:extLst>
            <a:ext uri="{FF2B5EF4-FFF2-40B4-BE49-F238E27FC236}">
              <a16:creationId xmlns:a16="http://schemas.microsoft.com/office/drawing/2014/main" id="{AB7121E6-08D6-4A08-B2BA-F96E6CADBC94}"/>
            </a:ext>
          </a:extLst>
        </xdr:cNvPr>
        <xdr:cNvCxnSpPr/>
      </xdr:nvCxnSpPr>
      <xdr:spPr>
        <a:xfrm>
          <a:off x="164592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124477</xdr:rowOff>
    </xdr:from>
    <xdr:ext cx="531299" cy="259045"/>
    <xdr:sp textlink="">
      <xdr:nvSpPr>
        <xdr:cNvPr id="601" name="テキスト ボックス 600">
          <a:extLst>
            <a:ext uri="{FF2B5EF4-FFF2-40B4-BE49-F238E27FC236}">
              <a16:creationId xmlns:a16="http://schemas.microsoft.com/office/drawing/2014/main" id="{999C8AFC-761B-41D6-90BC-4CA2D6E67D05}"/>
            </a:ext>
          </a:extLst>
        </xdr:cNvPr>
        <xdr:cNvSpPr txBox="1"/>
      </xdr:nvSpPr>
      <xdr:spPr>
        <a:xfrm>
          <a:off x="15985051"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textlink="">
      <xdr:nvSpPr>
        <xdr:cNvPr id="602" name="【消防施設】&#10;一人当たり面積グラフ枠">
          <a:extLst>
            <a:ext uri="{FF2B5EF4-FFF2-40B4-BE49-F238E27FC236}">
              <a16:creationId xmlns:a16="http://schemas.microsoft.com/office/drawing/2014/main" id="{559F2CE7-1121-4F6C-9135-D432C1B4C249}"/>
            </a:ext>
          </a:extLst>
        </xdr:cNvPr>
        <xdr:cNvSpPr/>
      </xdr:nvSpPr>
      <xdr:spPr>
        <a:xfrm>
          <a:off x="164592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103414</xdr:rowOff>
    </xdr:from>
    <xdr:to>
      <xdr:col>116</xdr:col>
      <xdr:colOff>62864</xdr:colOff>
      <xdr:row>86</xdr:row>
      <xdr:rowOff>164810</xdr:rowOff>
    </xdr:to>
    <xdr:cxnSp macro="">
      <xdr:nvCxnSpPr>
        <xdr:cNvPr id="603" name="直線コネクタ 602">
          <a:extLst>
            <a:ext uri="{FF2B5EF4-FFF2-40B4-BE49-F238E27FC236}">
              <a16:creationId xmlns:a16="http://schemas.microsoft.com/office/drawing/2014/main" id="{3CB8EC94-85A9-48A2-A5EC-5350BF9AD8EE}"/>
            </a:ext>
          </a:extLst>
        </xdr:cNvPr>
        <xdr:cNvCxnSpPr/>
      </xdr:nvCxnSpPr>
      <xdr:spPr>
        <a:xfrm flipV="1">
          <a:off x="19954239" y="12584339"/>
          <a:ext cx="0" cy="15123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171431</xdr:rowOff>
    </xdr:from>
    <xdr:ext cx="469744" cy="259045"/>
    <xdr:sp textlink="">
      <xdr:nvSpPr>
        <xdr:cNvPr id="604" name="【消防施設】&#10;一人当たり面積最小値テキスト">
          <a:extLst>
            <a:ext uri="{FF2B5EF4-FFF2-40B4-BE49-F238E27FC236}">
              <a16:creationId xmlns:a16="http://schemas.microsoft.com/office/drawing/2014/main" id="{855DC5E2-1D78-4C17-A4B6-7ACF46F206CA}"/>
            </a:ext>
          </a:extLst>
        </xdr:cNvPr>
        <xdr:cNvSpPr txBox="1"/>
      </xdr:nvSpPr>
      <xdr:spPr>
        <a:xfrm>
          <a:off x="19992975" y="140969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164810</xdr:rowOff>
    </xdr:from>
    <xdr:to>
      <xdr:col>116</xdr:col>
      <xdr:colOff>152400</xdr:colOff>
      <xdr:row>86</xdr:row>
      <xdr:rowOff>164810</xdr:rowOff>
    </xdr:to>
    <xdr:cxnSp macro="">
      <xdr:nvCxnSpPr>
        <xdr:cNvPr id="605" name="直線コネクタ 604">
          <a:extLst>
            <a:ext uri="{FF2B5EF4-FFF2-40B4-BE49-F238E27FC236}">
              <a16:creationId xmlns:a16="http://schemas.microsoft.com/office/drawing/2014/main" id="{F913406C-6D53-4FBC-A6C6-9D049EADC86B}"/>
            </a:ext>
          </a:extLst>
        </xdr:cNvPr>
        <xdr:cNvCxnSpPr/>
      </xdr:nvCxnSpPr>
      <xdr:spPr>
        <a:xfrm>
          <a:off x="19878675" y="1409671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50091</xdr:rowOff>
    </xdr:from>
    <xdr:ext cx="469744" cy="259045"/>
    <xdr:sp textlink="">
      <xdr:nvSpPr>
        <xdr:cNvPr id="606" name="【消防施設】&#10;一人当たり面積最大値テキスト">
          <a:extLst>
            <a:ext uri="{FF2B5EF4-FFF2-40B4-BE49-F238E27FC236}">
              <a16:creationId xmlns:a16="http://schemas.microsoft.com/office/drawing/2014/main" id="{9C769E4B-BC93-47AB-9BAC-397994624846}"/>
            </a:ext>
          </a:extLst>
        </xdr:cNvPr>
        <xdr:cNvSpPr txBox="1"/>
      </xdr:nvSpPr>
      <xdr:spPr>
        <a:xfrm>
          <a:off x="19992975" y="12362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103414</xdr:rowOff>
    </xdr:from>
    <xdr:to>
      <xdr:col>116</xdr:col>
      <xdr:colOff>152400</xdr:colOff>
      <xdr:row>77</xdr:row>
      <xdr:rowOff>103414</xdr:rowOff>
    </xdr:to>
    <xdr:cxnSp macro="">
      <xdr:nvCxnSpPr>
        <xdr:cNvPr id="607" name="直線コネクタ 606">
          <a:extLst>
            <a:ext uri="{FF2B5EF4-FFF2-40B4-BE49-F238E27FC236}">
              <a16:creationId xmlns:a16="http://schemas.microsoft.com/office/drawing/2014/main" id="{DDB7A64C-AD09-4811-966C-05DBA9057F9F}"/>
            </a:ext>
          </a:extLst>
        </xdr:cNvPr>
        <xdr:cNvCxnSpPr/>
      </xdr:nvCxnSpPr>
      <xdr:spPr>
        <a:xfrm>
          <a:off x="19878675" y="1258433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88881</xdr:rowOff>
    </xdr:from>
    <xdr:ext cx="469744" cy="259045"/>
    <xdr:sp textlink="">
      <xdr:nvSpPr>
        <xdr:cNvPr id="608" name="【消防施設】&#10;一人当たり面積平均値テキスト">
          <a:extLst>
            <a:ext uri="{FF2B5EF4-FFF2-40B4-BE49-F238E27FC236}">
              <a16:creationId xmlns:a16="http://schemas.microsoft.com/office/drawing/2014/main" id="{140E05B4-C513-4D3C-A316-22D06471BCFD}"/>
            </a:ext>
          </a:extLst>
        </xdr:cNvPr>
        <xdr:cNvSpPr txBox="1"/>
      </xdr:nvSpPr>
      <xdr:spPr>
        <a:xfrm>
          <a:off x="19992975" y="138588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66004</xdr:rowOff>
    </xdr:from>
    <xdr:to>
      <xdr:col>116</xdr:col>
      <xdr:colOff>114300</xdr:colOff>
      <xdr:row>86</xdr:row>
      <xdr:rowOff>167604</xdr:rowOff>
    </xdr:to>
    <xdr:sp textlink="">
      <xdr:nvSpPr>
        <xdr:cNvPr id="609" name="フローチャート: 判断 608">
          <a:extLst>
            <a:ext uri="{FF2B5EF4-FFF2-40B4-BE49-F238E27FC236}">
              <a16:creationId xmlns:a16="http://schemas.microsoft.com/office/drawing/2014/main" id="{38267B2C-73F8-4A96-B944-2BEBB46C381B}"/>
            </a:ext>
          </a:extLst>
        </xdr:cNvPr>
        <xdr:cNvSpPr/>
      </xdr:nvSpPr>
      <xdr:spPr>
        <a:xfrm>
          <a:off x="19897725" y="1400425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86</xdr:row>
      <xdr:rowOff>66004</xdr:rowOff>
    </xdr:from>
    <xdr:to>
      <xdr:col>112</xdr:col>
      <xdr:colOff>38100</xdr:colOff>
      <xdr:row>86</xdr:row>
      <xdr:rowOff>167604</xdr:rowOff>
    </xdr:to>
    <xdr:sp textlink="">
      <xdr:nvSpPr>
        <xdr:cNvPr id="610" name="フローチャート: 判断 609">
          <a:extLst>
            <a:ext uri="{FF2B5EF4-FFF2-40B4-BE49-F238E27FC236}">
              <a16:creationId xmlns:a16="http://schemas.microsoft.com/office/drawing/2014/main" id="{FF11D4DB-2A8D-4338-948A-02BBE0AEFA57}"/>
            </a:ext>
          </a:extLst>
        </xdr:cNvPr>
        <xdr:cNvSpPr/>
      </xdr:nvSpPr>
      <xdr:spPr>
        <a:xfrm>
          <a:off x="19154775" y="1400425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86</xdr:row>
      <xdr:rowOff>80046</xdr:rowOff>
    </xdr:from>
    <xdr:to>
      <xdr:col>107</xdr:col>
      <xdr:colOff>101600</xdr:colOff>
      <xdr:row>87</xdr:row>
      <xdr:rowOff>10196</xdr:rowOff>
    </xdr:to>
    <xdr:sp textlink="">
      <xdr:nvSpPr>
        <xdr:cNvPr id="611" name="フローチャート: 判断 610">
          <a:extLst>
            <a:ext uri="{FF2B5EF4-FFF2-40B4-BE49-F238E27FC236}">
              <a16:creationId xmlns:a16="http://schemas.microsoft.com/office/drawing/2014/main" id="{7A316AEA-9127-454B-80DE-D5101DABD828}"/>
            </a:ext>
          </a:extLst>
        </xdr:cNvPr>
        <xdr:cNvSpPr/>
      </xdr:nvSpPr>
      <xdr:spPr>
        <a:xfrm>
          <a:off x="18345150" y="14018296"/>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86</xdr:row>
      <xdr:rowOff>82169</xdr:rowOff>
    </xdr:from>
    <xdr:to>
      <xdr:col>102</xdr:col>
      <xdr:colOff>165100</xdr:colOff>
      <xdr:row>87</xdr:row>
      <xdr:rowOff>12319</xdr:rowOff>
    </xdr:to>
    <xdr:sp textlink="">
      <xdr:nvSpPr>
        <xdr:cNvPr id="612" name="フローチャート: 判断 611">
          <a:extLst>
            <a:ext uri="{FF2B5EF4-FFF2-40B4-BE49-F238E27FC236}">
              <a16:creationId xmlns:a16="http://schemas.microsoft.com/office/drawing/2014/main" id="{B2FFC46B-3211-44B4-B03D-C0C28295DB28}"/>
            </a:ext>
          </a:extLst>
        </xdr:cNvPr>
        <xdr:cNvSpPr/>
      </xdr:nvSpPr>
      <xdr:spPr>
        <a:xfrm>
          <a:off x="17554575" y="14020419"/>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86</xdr:row>
      <xdr:rowOff>79883</xdr:rowOff>
    </xdr:from>
    <xdr:to>
      <xdr:col>98</xdr:col>
      <xdr:colOff>38100</xdr:colOff>
      <xdr:row>87</xdr:row>
      <xdr:rowOff>10033</xdr:rowOff>
    </xdr:to>
    <xdr:sp textlink="">
      <xdr:nvSpPr>
        <xdr:cNvPr id="613" name="フローチャート: 判断 612">
          <a:extLst>
            <a:ext uri="{FF2B5EF4-FFF2-40B4-BE49-F238E27FC236}">
              <a16:creationId xmlns:a16="http://schemas.microsoft.com/office/drawing/2014/main" id="{54ADF1C0-FE05-45F4-9A03-4FECE819D45B}"/>
            </a:ext>
          </a:extLst>
        </xdr:cNvPr>
        <xdr:cNvSpPr/>
      </xdr:nvSpPr>
      <xdr:spPr>
        <a:xfrm>
          <a:off x="16754475" y="14018133"/>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textlink="">
      <xdr:nvSpPr>
        <xdr:cNvPr id="614" name="テキスト ボックス 613">
          <a:extLst>
            <a:ext uri="{FF2B5EF4-FFF2-40B4-BE49-F238E27FC236}">
              <a16:creationId xmlns:a16="http://schemas.microsoft.com/office/drawing/2014/main" id="{2DC04AA5-E416-4ED1-9AD0-72BED246842F}"/>
            </a:ext>
          </a:extLst>
        </xdr:cNvPr>
        <xdr:cNvSpPr txBox="1"/>
      </xdr:nvSpPr>
      <xdr:spPr>
        <a:xfrm>
          <a:off x="197834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textlink="">
      <xdr:nvSpPr>
        <xdr:cNvPr id="615" name="テキスト ボックス 614">
          <a:extLst>
            <a:ext uri="{FF2B5EF4-FFF2-40B4-BE49-F238E27FC236}">
              <a16:creationId xmlns:a16="http://schemas.microsoft.com/office/drawing/2014/main" id="{E53F7E6C-41BE-49A2-80A3-F35F2AF455EB}"/>
            </a:ext>
          </a:extLst>
        </xdr:cNvPr>
        <xdr:cNvSpPr txBox="1"/>
      </xdr:nvSpPr>
      <xdr:spPr>
        <a:xfrm>
          <a:off x="19030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textlink="">
      <xdr:nvSpPr>
        <xdr:cNvPr id="616" name="テキスト ボックス 615">
          <a:extLst>
            <a:ext uri="{FF2B5EF4-FFF2-40B4-BE49-F238E27FC236}">
              <a16:creationId xmlns:a16="http://schemas.microsoft.com/office/drawing/2014/main" id="{D4C24B08-A175-4198-8927-F353021A9D9B}"/>
            </a:ext>
          </a:extLst>
        </xdr:cNvPr>
        <xdr:cNvSpPr txBox="1"/>
      </xdr:nvSpPr>
      <xdr:spPr>
        <a:xfrm>
          <a:off x="18221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textlink="">
      <xdr:nvSpPr>
        <xdr:cNvPr id="617" name="テキスト ボックス 616">
          <a:extLst>
            <a:ext uri="{FF2B5EF4-FFF2-40B4-BE49-F238E27FC236}">
              <a16:creationId xmlns:a16="http://schemas.microsoft.com/office/drawing/2014/main" id="{913CFE2F-EC46-4077-B8F0-C8B66184D7F9}"/>
            </a:ext>
          </a:extLst>
        </xdr:cNvPr>
        <xdr:cNvSpPr txBox="1"/>
      </xdr:nvSpPr>
      <xdr:spPr>
        <a:xfrm>
          <a:off x="174307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textlink="">
      <xdr:nvSpPr>
        <xdr:cNvPr id="618" name="テキスト ボックス 617">
          <a:extLst>
            <a:ext uri="{FF2B5EF4-FFF2-40B4-BE49-F238E27FC236}">
              <a16:creationId xmlns:a16="http://schemas.microsoft.com/office/drawing/2014/main" id="{156DACC9-5B59-4989-82E3-33052629B9F6}"/>
            </a:ext>
          </a:extLst>
        </xdr:cNvPr>
        <xdr:cNvSpPr txBox="1"/>
      </xdr:nvSpPr>
      <xdr:spPr>
        <a:xfrm>
          <a:off x="166306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80046</xdr:rowOff>
    </xdr:from>
    <xdr:to>
      <xdr:col>116</xdr:col>
      <xdr:colOff>114300</xdr:colOff>
      <xdr:row>87</xdr:row>
      <xdr:rowOff>10196</xdr:rowOff>
    </xdr:to>
    <xdr:sp textlink="">
      <xdr:nvSpPr>
        <xdr:cNvPr id="619" name="楕円 618">
          <a:extLst>
            <a:ext uri="{FF2B5EF4-FFF2-40B4-BE49-F238E27FC236}">
              <a16:creationId xmlns:a16="http://schemas.microsoft.com/office/drawing/2014/main" id="{E39714FA-77D1-4791-BF01-FA3DEFA627BC}"/>
            </a:ext>
          </a:extLst>
        </xdr:cNvPr>
        <xdr:cNvSpPr/>
      </xdr:nvSpPr>
      <xdr:spPr>
        <a:xfrm>
          <a:off x="19897725" y="14018296"/>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86</xdr:row>
      <xdr:rowOff>44430</xdr:rowOff>
    </xdr:from>
    <xdr:ext cx="469744" cy="259045"/>
    <xdr:sp textlink="">
      <xdr:nvSpPr>
        <xdr:cNvPr id="620" name="【消防施設】&#10;一人当たり面積該当値テキスト">
          <a:extLst>
            <a:ext uri="{FF2B5EF4-FFF2-40B4-BE49-F238E27FC236}">
              <a16:creationId xmlns:a16="http://schemas.microsoft.com/office/drawing/2014/main" id="{56022AE9-2853-4E94-A897-E78746F9C2D2}"/>
            </a:ext>
          </a:extLst>
        </xdr:cNvPr>
        <xdr:cNvSpPr txBox="1"/>
      </xdr:nvSpPr>
      <xdr:spPr>
        <a:xfrm>
          <a:off x="19992975" y="139826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80536</xdr:rowOff>
    </xdr:from>
    <xdr:to>
      <xdr:col>112</xdr:col>
      <xdr:colOff>38100</xdr:colOff>
      <xdr:row>87</xdr:row>
      <xdr:rowOff>10686</xdr:rowOff>
    </xdr:to>
    <xdr:sp textlink="">
      <xdr:nvSpPr>
        <xdr:cNvPr id="621" name="楕円 620">
          <a:extLst>
            <a:ext uri="{FF2B5EF4-FFF2-40B4-BE49-F238E27FC236}">
              <a16:creationId xmlns:a16="http://schemas.microsoft.com/office/drawing/2014/main" id="{DB8824BD-6F5E-40EE-B991-DF8AD327D342}"/>
            </a:ext>
          </a:extLst>
        </xdr:cNvPr>
        <xdr:cNvSpPr/>
      </xdr:nvSpPr>
      <xdr:spPr>
        <a:xfrm>
          <a:off x="19154775" y="14018786"/>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130846</xdr:rowOff>
    </xdr:from>
    <xdr:to>
      <xdr:col>116</xdr:col>
      <xdr:colOff>63500</xdr:colOff>
      <xdr:row>86</xdr:row>
      <xdr:rowOff>131336</xdr:rowOff>
    </xdr:to>
    <xdr:cxnSp macro="">
      <xdr:nvCxnSpPr>
        <xdr:cNvPr id="622" name="直線コネクタ 621">
          <a:extLst>
            <a:ext uri="{FF2B5EF4-FFF2-40B4-BE49-F238E27FC236}">
              <a16:creationId xmlns:a16="http://schemas.microsoft.com/office/drawing/2014/main" id="{008A5F85-D958-41A6-B386-2869DE3D5CC3}"/>
            </a:ext>
          </a:extLst>
        </xdr:cNvPr>
        <xdr:cNvCxnSpPr/>
      </xdr:nvCxnSpPr>
      <xdr:spPr>
        <a:xfrm flipV="1">
          <a:off x="19202400" y="14065921"/>
          <a:ext cx="752475" cy="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81189</xdr:rowOff>
    </xdr:from>
    <xdr:to>
      <xdr:col>107</xdr:col>
      <xdr:colOff>101600</xdr:colOff>
      <xdr:row>87</xdr:row>
      <xdr:rowOff>11339</xdr:rowOff>
    </xdr:to>
    <xdr:sp textlink="">
      <xdr:nvSpPr>
        <xdr:cNvPr id="623" name="楕円 622">
          <a:extLst>
            <a:ext uri="{FF2B5EF4-FFF2-40B4-BE49-F238E27FC236}">
              <a16:creationId xmlns:a16="http://schemas.microsoft.com/office/drawing/2014/main" id="{CAD37661-E50F-4091-AF1C-E7EAA077177B}"/>
            </a:ext>
          </a:extLst>
        </xdr:cNvPr>
        <xdr:cNvSpPr/>
      </xdr:nvSpPr>
      <xdr:spPr>
        <a:xfrm>
          <a:off x="18345150" y="14019439"/>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131336</xdr:rowOff>
    </xdr:from>
    <xdr:to>
      <xdr:col>111</xdr:col>
      <xdr:colOff>177800</xdr:colOff>
      <xdr:row>86</xdr:row>
      <xdr:rowOff>131989</xdr:rowOff>
    </xdr:to>
    <xdr:cxnSp macro="">
      <xdr:nvCxnSpPr>
        <xdr:cNvPr id="624" name="直線コネクタ 623">
          <a:extLst>
            <a:ext uri="{FF2B5EF4-FFF2-40B4-BE49-F238E27FC236}">
              <a16:creationId xmlns:a16="http://schemas.microsoft.com/office/drawing/2014/main" id="{E8CA39F1-6FD0-4671-BC3A-E177DBF0CEA0}"/>
            </a:ext>
          </a:extLst>
        </xdr:cNvPr>
        <xdr:cNvCxnSpPr/>
      </xdr:nvCxnSpPr>
      <xdr:spPr>
        <a:xfrm flipV="1">
          <a:off x="18392775" y="14066411"/>
          <a:ext cx="809625" cy="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82659</xdr:rowOff>
    </xdr:from>
    <xdr:to>
      <xdr:col>102</xdr:col>
      <xdr:colOff>165100</xdr:colOff>
      <xdr:row>87</xdr:row>
      <xdr:rowOff>12809</xdr:rowOff>
    </xdr:to>
    <xdr:sp textlink="">
      <xdr:nvSpPr>
        <xdr:cNvPr id="625" name="楕円 624">
          <a:extLst>
            <a:ext uri="{FF2B5EF4-FFF2-40B4-BE49-F238E27FC236}">
              <a16:creationId xmlns:a16="http://schemas.microsoft.com/office/drawing/2014/main" id="{353463FB-EDC3-41D4-A3BB-170C9A85DAE7}"/>
            </a:ext>
          </a:extLst>
        </xdr:cNvPr>
        <xdr:cNvSpPr/>
      </xdr:nvSpPr>
      <xdr:spPr>
        <a:xfrm>
          <a:off x="17554575" y="14020909"/>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131989</xdr:rowOff>
    </xdr:from>
    <xdr:to>
      <xdr:col>107</xdr:col>
      <xdr:colOff>50800</xdr:colOff>
      <xdr:row>86</xdr:row>
      <xdr:rowOff>133459</xdr:rowOff>
    </xdr:to>
    <xdr:cxnSp macro="">
      <xdr:nvCxnSpPr>
        <xdr:cNvPr id="626" name="直線コネクタ 625">
          <a:extLst>
            <a:ext uri="{FF2B5EF4-FFF2-40B4-BE49-F238E27FC236}">
              <a16:creationId xmlns:a16="http://schemas.microsoft.com/office/drawing/2014/main" id="{7337DE03-5C43-4DBC-AE96-1D3B6A7ABE72}"/>
            </a:ext>
          </a:extLst>
        </xdr:cNvPr>
        <xdr:cNvCxnSpPr/>
      </xdr:nvCxnSpPr>
      <xdr:spPr>
        <a:xfrm flipV="1">
          <a:off x="17602200" y="14067064"/>
          <a:ext cx="790575" cy="1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69433</xdr:rowOff>
    </xdr:from>
    <xdr:to>
      <xdr:col>98</xdr:col>
      <xdr:colOff>38100</xdr:colOff>
      <xdr:row>86</xdr:row>
      <xdr:rowOff>171033</xdr:rowOff>
    </xdr:to>
    <xdr:sp textlink="">
      <xdr:nvSpPr>
        <xdr:cNvPr id="627" name="楕円 626">
          <a:extLst>
            <a:ext uri="{FF2B5EF4-FFF2-40B4-BE49-F238E27FC236}">
              <a16:creationId xmlns:a16="http://schemas.microsoft.com/office/drawing/2014/main" id="{DF6E727F-638A-4144-86C6-44F0735BBEAF}"/>
            </a:ext>
          </a:extLst>
        </xdr:cNvPr>
        <xdr:cNvSpPr/>
      </xdr:nvSpPr>
      <xdr:spPr>
        <a:xfrm>
          <a:off x="16754475" y="1400133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120233</xdr:rowOff>
    </xdr:from>
    <xdr:to>
      <xdr:col>102</xdr:col>
      <xdr:colOff>114300</xdr:colOff>
      <xdr:row>86</xdr:row>
      <xdr:rowOff>133459</xdr:rowOff>
    </xdr:to>
    <xdr:cxnSp macro="">
      <xdr:nvCxnSpPr>
        <xdr:cNvPr id="628" name="直線コネクタ 627">
          <a:extLst>
            <a:ext uri="{FF2B5EF4-FFF2-40B4-BE49-F238E27FC236}">
              <a16:creationId xmlns:a16="http://schemas.microsoft.com/office/drawing/2014/main" id="{5F593666-7B8E-4DC4-8BA3-E6915F97AE93}"/>
            </a:ext>
          </a:extLst>
        </xdr:cNvPr>
        <xdr:cNvCxnSpPr/>
      </xdr:nvCxnSpPr>
      <xdr:spPr>
        <a:xfrm>
          <a:off x="16802100" y="14058483"/>
          <a:ext cx="800100" cy="10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12681</xdr:rowOff>
    </xdr:from>
    <xdr:ext cx="469744" cy="259045"/>
    <xdr:sp textlink="">
      <xdr:nvSpPr>
        <xdr:cNvPr id="629" name="n_1aveValue【消防施設】&#10;一人当たり面積">
          <a:extLst>
            <a:ext uri="{FF2B5EF4-FFF2-40B4-BE49-F238E27FC236}">
              <a16:creationId xmlns:a16="http://schemas.microsoft.com/office/drawing/2014/main" id="{182BC00E-46ED-4331-A1B9-BBD4ACC48DD1}"/>
            </a:ext>
          </a:extLst>
        </xdr:cNvPr>
        <xdr:cNvSpPr txBox="1"/>
      </xdr:nvSpPr>
      <xdr:spPr>
        <a:xfrm>
          <a:off x="18983402" y="13782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26723</xdr:rowOff>
    </xdr:from>
    <xdr:ext cx="469744" cy="259045"/>
    <xdr:sp textlink="">
      <xdr:nvSpPr>
        <xdr:cNvPr id="630" name="n_2aveValue【消防施設】&#10;一人当たり面積">
          <a:extLst>
            <a:ext uri="{FF2B5EF4-FFF2-40B4-BE49-F238E27FC236}">
              <a16:creationId xmlns:a16="http://schemas.microsoft.com/office/drawing/2014/main" id="{FDA62222-92F4-42DC-B4BB-1F7F9A8A90EB}"/>
            </a:ext>
          </a:extLst>
        </xdr:cNvPr>
        <xdr:cNvSpPr txBox="1"/>
      </xdr:nvSpPr>
      <xdr:spPr>
        <a:xfrm>
          <a:off x="18183302" y="138030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28846</xdr:rowOff>
    </xdr:from>
    <xdr:ext cx="469744" cy="259045"/>
    <xdr:sp textlink="">
      <xdr:nvSpPr>
        <xdr:cNvPr id="631" name="n_3aveValue【消防施設】&#10;一人当たり面積">
          <a:extLst>
            <a:ext uri="{FF2B5EF4-FFF2-40B4-BE49-F238E27FC236}">
              <a16:creationId xmlns:a16="http://schemas.microsoft.com/office/drawing/2014/main" id="{0D970FA3-E233-4779-B081-7794D99FE72A}"/>
            </a:ext>
          </a:extLst>
        </xdr:cNvPr>
        <xdr:cNvSpPr txBox="1"/>
      </xdr:nvSpPr>
      <xdr:spPr>
        <a:xfrm>
          <a:off x="17383202" y="137988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87</xdr:row>
      <xdr:rowOff>1160</xdr:rowOff>
    </xdr:from>
    <xdr:ext cx="469744" cy="259045"/>
    <xdr:sp textlink="">
      <xdr:nvSpPr>
        <xdr:cNvPr id="632" name="n_4aveValue【消防施設】&#10;一人当たり面積">
          <a:extLst>
            <a:ext uri="{FF2B5EF4-FFF2-40B4-BE49-F238E27FC236}">
              <a16:creationId xmlns:a16="http://schemas.microsoft.com/office/drawing/2014/main" id="{4658A331-35A6-469A-96DE-EEF8E889E0AD}"/>
            </a:ext>
          </a:extLst>
        </xdr:cNvPr>
        <xdr:cNvSpPr txBox="1"/>
      </xdr:nvSpPr>
      <xdr:spPr>
        <a:xfrm>
          <a:off x="16592627" y="140981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87</xdr:row>
      <xdr:rowOff>1813</xdr:rowOff>
    </xdr:from>
    <xdr:ext cx="469744" cy="259045"/>
    <xdr:sp textlink="">
      <xdr:nvSpPr>
        <xdr:cNvPr id="633" name="n_1mainValue【消防施設】&#10;一人当たり面積">
          <a:extLst>
            <a:ext uri="{FF2B5EF4-FFF2-40B4-BE49-F238E27FC236}">
              <a16:creationId xmlns:a16="http://schemas.microsoft.com/office/drawing/2014/main" id="{AA34DD5E-79F5-4045-BF7C-D58B89BD6C73}"/>
            </a:ext>
          </a:extLst>
        </xdr:cNvPr>
        <xdr:cNvSpPr txBox="1"/>
      </xdr:nvSpPr>
      <xdr:spPr>
        <a:xfrm>
          <a:off x="18983402" y="14098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87</xdr:row>
      <xdr:rowOff>2466</xdr:rowOff>
    </xdr:from>
    <xdr:ext cx="469744" cy="259045"/>
    <xdr:sp textlink="">
      <xdr:nvSpPr>
        <xdr:cNvPr id="634" name="n_2mainValue【消防施設】&#10;一人当たり面積">
          <a:extLst>
            <a:ext uri="{FF2B5EF4-FFF2-40B4-BE49-F238E27FC236}">
              <a16:creationId xmlns:a16="http://schemas.microsoft.com/office/drawing/2014/main" id="{E1774BDB-1070-42E2-95F2-F53948B2840B}"/>
            </a:ext>
          </a:extLst>
        </xdr:cNvPr>
        <xdr:cNvSpPr txBox="1"/>
      </xdr:nvSpPr>
      <xdr:spPr>
        <a:xfrm>
          <a:off x="18183302" y="14099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87</xdr:row>
      <xdr:rowOff>3936</xdr:rowOff>
    </xdr:from>
    <xdr:ext cx="469744" cy="259045"/>
    <xdr:sp textlink="">
      <xdr:nvSpPr>
        <xdr:cNvPr id="635" name="n_3mainValue【消防施設】&#10;一人当たり面積">
          <a:extLst>
            <a:ext uri="{FF2B5EF4-FFF2-40B4-BE49-F238E27FC236}">
              <a16:creationId xmlns:a16="http://schemas.microsoft.com/office/drawing/2014/main" id="{2ABEFFA7-F19A-44E5-A45B-13541A6127BD}"/>
            </a:ext>
          </a:extLst>
        </xdr:cNvPr>
        <xdr:cNvSpPr txBox="1"/>
      </xdr:nvSpPr>
      <xdr:spPr>
        <a:xfrm>
          <a:off x="17383202" y="14104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16110</xdr:rowOff>
    </xdr:from>
    <xdr:ext cx="469744" cy="259045"/>
    <xdr:sp textlink="">
      <xdr:nvSpPr>
        <xdr:cNvPr id="636" name="n_4mainValue【消防施設】&#10;一人当たり面積">
          <a:extLst>
            <a:ext uri="{FF2B5EF4-FFF2-40B4-BE49-F238E27FC236}">
              <a16:creationId xmlns:a16="http://schemas.microsoft.com/office/drawing/2014/main" id="{4603E864-BFD5-4B1F-8B68-FF63FA00F53C}"/>
            </a:ext>
          </a:extLst>
        </xdr:cNvPr>
        <xdr:cNvSpPr txBox="1"/>
      </xdr:nvSpPr>
      <xdr:spPr>
        <a:xfrm>
          <a:off x="16592627" y="137892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textlink="">
      <xdr:nvSpPr>
        <xdr:cNvPr id="637" name="正方形/長方形 636">
          <a:extLst>
            <a:ext uri="{FF2B5EF4-FFF2-40B4-BE49-F238E27FC236}">
              <a16:creationId xmlns:a16="http://schemas.microsoft.com/office/drawing/2014/main" id="{458860EC-C4A9-440C-AF56-3DA80F05B9C5}"/>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textlink="">
      <xdr:nvSpPr>
        <xdr:cNvPr id="638" name="正方形/長方形 637">
          <a:extLst>
            <a:ext uri="{FF2B5EF4-FFF2-40B4-BE49-F238E27FC236}">
              <a16:creationId xmlns:a16="http://schemas.microsoft.com/office/drawing/2014/main" id="{581B5847-62A3-440C-9BA3-EB6966ED57C5}"/>
            </a:ext>
          </a:extLst>
        </xdr:cNvPr>
        <xdr:cNvSpPr/>
      </xdr:nvSpPr>
      <xdr:spPr>
        <a:xfrm>
          <a:off x="11315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textlink="">
      <xdr:nvSpPr>
        <xdr:cNvPr id="639" name="正方形/長方形 638">
          <a:extLst>
            <a:ext uri="{FF2B5EF4-FFF2-40B4-BE49-F238E27FC236}">
              <a16:creationId xmlns:a16="http://schemas.microsoft.com/office/drawing/2014/main" id="{9D05E98A-44F9-4360-8D40-ACEDE011090B}"/>
            </a:ext>
          </a:extLst>
        </xdr:cNvPr>
        <xdr:cNvSpPr/>
      </xdr:nvSpPr>
      <xdr:spPr>
        <a:xfrm>
          <a:off x="11315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textlink="">
      <xdr:nvSpPr>
        <xdr:cNvPr id="640" name="正方形/長方形 639">
          <a:extLst>
            <a:ext uri="{FF2B5EF4-FFF2-40B4-BE49-F238E27FC236}">
              <a16:creationId xmlns:a16="http://schemas.microsoft.com/office/drawing/2014/main" id="{5469DE05-FD63-4CF1-A906-05F634554EB2}"/>
            </a:ext>
          </a:extLst>
        </xdr:cNvPr>
        <xdr:cNvSpPr/>
      </xdr:nvSpPr>
      <xdr:spPr>
        <a:xfrm>
          <a:off x="1223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textlink="">
      <xdr:nvSpPr>
        <xdr:cNvPr id="641" name="正方形/長方形 640">
          <a:extLst>
            <a:ext uri="{FF2B5EF4-FFF2-40B4-BE49-F238E27FC236}">
              <a16:creationId xmlns:a16="http://schemas.microsoft.com/office/drawing/2014/main" id="{E30FD602-9762-44E7-8B65-E9488030D92A}"/>
            </a:ext>
          </a:extLst>
        </xdr:cNvPr>
        <xdr:cNvSpPr/>
      </xdr:nvSpPr>
      <xdr:spPr>
        <a:xfrm>
          <a:off x="1223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textlink="">
      <xdr:nvSpPr>
        <xdr:cNvPr id="642" name="正方形/長方形 641">
          <a:extLst>
            <a:ext uri="{FF2B5EF4-FFF2-40B4-BE49-F238E27FC236}">
              <a16:creationId xmlns:a16="http://schemas.microsoft.com/office/drawing/2014/main" id="{3029F013-8572-49F5-9001-EC83BA938391}"/>
            </a:ext>
          </a:extLst>
        </xdr:cNvPr>
        <xdr:cNvSpPr/>
      </xdr:nvSpPr>
      <xdr:spPr>
        <a:xfrm>
          <a:off x="1326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96</xdr:row>
      <xdr:rowOff>25400</xdr:rowOff>
    </xdr:from>
    <xdr:to>
      <xdr:col>85</xdr:col>
      <xdr:colOff>63500</xdr:colOff>
      <xdr:row>97</xdr:row>
      <xdr:rowOff>107950</xdr:rowOff>
    </xdr:to>
    <xdr:sp textlink="">
      <xdr:nvSpPr>
        <xdr:cNvPr id="643" name="正方形/長方形 642">
          <a:extLst>
            <a:ext uri="{FF2B5EF4-FFF2-40B4-BE49-F238E27FC236}">
              <a16:creationId xmlns:a16="http://schemas.microsoft.com/office/drawing/2014/main" id="{CE9D2114-25E2-4FEA-9B32-B3B9B1CFF127}"/>
            </a:ext>
          </a:extLst>
        </xdr:cNvPr>
        <xdr:cNvSpPr/>
      </xdr:nvSpPr>
      <xdr:spPr>
        <a:xfrm>
          <a:off x="1326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textlink="">
      <xdr:nvSpPr>
        <xdr:cNvPr id="644" name="正方形/長方形 643">
          <a:extLst>
            <a:ext uri="{FF2B5EF4-FFF2-40B4-BE49-F238E27FC236}">
              <a16:creationId xmlns:a16="http://schemas.microsoft.com/office/drawing/2014/main" id="{D6169A0A-A6F2-4974-A41E-1DF15AE35CB8}"/>
            </a:ext>
          </a:extLst>
        </xdr:cNvPr>
        <xdr:cNvSpPr/>
      </xdr:nvSpPr>
      <xdr:spPr>
        <a:xfrm>
          <a:off x="112109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textlink="">
      <xdr:nvSpPr>
        <xdr:cNvPr id="645" name="テキスト ボックス 644">
          <a:extLst>
            <a:ext uri="{FF2B5EF4-FFF2-40B4-BE49-F238E27FC236}">
              <a16:creationId xmlns:a16="http://schemas.microsoft.com/office/drawing/2014/main" id="{FFC25024-BC74-446C-8D84-BEED9AB77215}"/>
            </a:ext>
          </a:extLst>
        </xdr:cNvPr>
        <xdr:cNvSpPr txBox="1"/>
      </xdr:nvSpPr>
      <xdr:spPr>
        <a:xfrm>
          <a:off x="11172825"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6" name="直線コネクタ 645">
          <a:extLst>
            <a:ext uri="{FF2B5EF4-FFF2-40B4-BE49-F238E27FC236}">
              <a16:creationId xmlns:a16="http://schemas.microsoft.com/office/drawing/2014/main" id="{126C47BD-89EF-478E-958A-2666656E75BD}"/>
            </a:ext>
          </a:extLst>
        </xdr:cNvPr>
        <xdr:cNvCxnSpPr/>
      </xdr:nvCxnSpPr>
      <xdr:spPr>
        <a:xfrm>
          <a:off x="11210925" y="18192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textlink="">
      <xdr:nvSpPr>
        <xdr:cNvPr id="647" name="テキスト ボックス 646">
          <a:extLst>
            <a:ext uri="{FF2B5EF4-FFF2-40B4-BE49-F238E27FC236}">
              <a16:creationId xmlns:a16="http://schemas.microsoft.com/office/drawing/2014/main" id="{FA14B026-0477-4973-B141-EA90744DF4AE}"/>
            </a:ext>
          </a:extLst>
        </xdr:cNvPr>
        <xdr:cNvSpPr txBox="1"/>
      </xdr:nvSpPr>
      <xdr:spPr>
        <a:xfrm>
          <a:off x="107945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48" name="直線コネクタ 647">
          <a:extLst>
            <a:ext uri="{FF2B5EF4-FFF2-40B4-BE49-F238E27FC236}">
              <a16:creationId xmlns:a16="http://schemas.microsoft.com/office/drawing/2014/main" id="{CD7284F1-D8B7-4F3A-A15F-3A66480C56BF}"/>
            </a:ext>
          </a:extLst>
        </xdr:cNvPr>
        <xdr:cNvCxnSpPr/>
      </xdr:nvCxnSpPr>
      <xdr:spPr>
        <a:xfrm>
          <a:off x="11210925" y="1786617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textlink="">
      <xdr:nvSpPr>
        <xdr:cNvPr id="649" name="テキスト ボックス 648">
          <a:extLst>
            <a:ext uri="{FF2B5EF4-FFF2-40B4-BE49-F238E27FC236}">
              <a16:creationId xmlns:a16="http://schemas.microsoft.com/office/drawing/2014/main" id="{56AA7A85-5999-4907-9DF0-E2C2097FC822}"/>
            </a:ext>
          </a:extLst>
        </xdr:cNvPr>
        <xdr:cNvSpPr txBox="1"/>
      </xdr:nvSpPr>
      <xdr:spPr>
        <a:xfrm>
          <a:off x="107945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50" name="直線コネクタ 649">
          <a:extLst>
            <a:ext uri="{FF2B5EF4-FFF2-40B4-BE49-F238E27FC236}">
              <a16:creationId xmlns:a16="http://schemas.microsoft.com/office/drawing/2014/main" id="{266135CD-17F7-4C96-BB89-73EAFEF1EABA}"/>
            </a:ext>
          </a:extLst>
        </xdr:cNvPr>
        <xdr:cNvCxnSpPr/>
      </xdr:nvCxnSpPr>
      <xdr:spPr>
        <a:xfrm>
          <a:off x="11210925" y="1753643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textlink="">
      <xdr:nvSpPr>
        <xdr:cNvPr id="651" name="テキスト ボックス 650">
          <a:extLst>
            <a:ext uri="{FF2B5EF4-FFF2-40B4-BE49-F238E27FC236}">
              <a16:creationId xmlns:a16="http://schemas.microsoft.com/office/drawing/2014/main" id="{D642E71F-90B2-4016-8907-FE06DDECBAC5}"/>
            </a:ext>
          </a:extLst>
        </xdr:cNvPr>
        <xdr:cNvSpPr txBox="1"/>
      </xdr:nvSpPr>
      <xdr:spPr>
        <a:xfrm>
          <a:off x="10845966" y="174005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52" name="直線コネクタ 651">
          <a:extLst>
            <a:ext uri="{FF2B5EF4-FFF2-40B4-BE49-F238E27FC236}">
              <a16:creationId xmlns:a16="http://schemas.microsoft.com/office/drawing/2014/main" id="{17FCBCAC-5439-4756-A545-26EF8F7BB7FC}"/>
            </a:ext>
          </a:extLst>
        </xdr:cNvPr>
        <xdr:cNvCxnSpPr/>
      </xdr:nvCxnSpPr>
      <xdr:spPr>
        <a:xfrm>
          <a:off x="11210925" y="1720986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textlink="">
      <xdr:nvSpPr>
        <xdr:cNvPr id="653" name="テキスト ボックス 652">
          <a:extLst>
            <a:ext uri="{FF2B5EF4-FFF2-40B4-BE49-F238E27FC236}">
              <a16:creationId xmlns:a16="http://schemas.microsoft.com/office/drawing/2014/main" id="{06989A64-1293-432C-B9A5-DD6C6E373A7C}"/>
            </a:ext>
          </a:extLst>
        </xdr:cNvPr>
        <xdr:cNvSpPr txBox="1"/>
      </xdr:nvSpPr>
      <xdr:spPr>
        <a:xfrm>
          <a:off x="10845966" y="170708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54" name="直線コネクタ 653">
          <a:extLst>
            <a:ext uri="{FF2B5EF4-FFF2-40B4-BE49-F238E27FC236}">
              <a16:creationId xmlns:a16="http://schemas.microsoft.com/office/drawing/2014/main" id="{6CF34C43-F4C0-4F24-908B-391CB74F11B8}"/>
            </a:ext>
          </a:extLst>
        </xdr:cNvPr>
        <xdr:cNvCxnSpPr/>
      </xdr:nvCxnSpPr>
      <xdr:spPr>
        <a:xfrm>
          <a:off x="11210925" y="1688963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textlink="">
      <xdr:nvSpPr>
        <xdr:cNvPr id="655" name="テキスト ボックス 654">
          <a:extLst>
            <a:ext uri="{FF2B5EF4-FFF2-40B4-BE49-F238E27FC236}">
              <a16:creationId xmlns:a16="http://schemas.microsoft.com/office/drawing/2014/main" id="{23F4FDDA-4F77-44CC-B502-6DA428ABEB0B}"/>
            </a:ext>
          </a:extLst>
        </xdr:cNvPr>
        <xdr:cNvSpPr txBox="1"/>
      </xdr:nvSpPr>
      <xdr:spPr>
        <a:xfrm>
          <a:off x="10845966" y="16744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56" name="直線コネクタ 655">
          <a:extLst>
            <a:ext uri="{FF2B5EF4-FFF2-40B4-BE49-F238E27FC236}">
              <a16:creationId xmlns:a16="http://schemas.microsoft.com/office/drawing/2014/main" id="{FDF9F4CB-924C-4321-939C-DD69BDE7611C}"/>
            </a:ext>
          </a:extLst>
        </xdr:cNvPr>
        <xdr:cNvCxnSpPr/>
      </xdr:nvCxnSpPr>
      <xdr:spPr>
        <a:xfrm>
          <a:off x="11210925" y="1656306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textlink="">
      <xdr:nvSpPr>
        <xdr:cNvPr id="657" name="テキスト ボックス 656">
          <a:extLst>
            <a:ext uri="{FF2B5EF4-FFF2-40B4-BE49-F238E27FC236}">
              <a16:creationId xmlns:a16="http://schemas.microsoft.com/office/drawing/2014/main" id="{A5546DE0-C06E-4654-B6DF-12DDBD9D389E}"/>
            </a:ext>
          </a:extLst>
        </xdr:cNvPr>
        <xdr:cNvSpPr txBox="1"/>
      </xdr:nvSpPr>
      <xdr:spPr>
        <a:xfrm>
          <a:off x="10845966" y="164144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58" name="直線コネクタ 657">
          <a:extLst>
            <a:ext uri="{FF2B5EF4-FFF2-40B4-BE49-F238E27FC236}">
              <a16:creationId xmlns:a16="http://schemas.microsoft.com/office/drawing/2014/main" id="{936FCEBE-EF5C-47AE-A05E-BCEB557A28D8}"/>
            </a:ext>
          </a:extLst>
        </xdr:cNvPr>
        <xdr:cNvCxnSpPr/>
      </xdr:nvCxnSpPr>
      <xdr:spPr>
        <a:xfrm>
          <a:off x="11210925" y="1623332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textlink="">
      <xdr:nvSpPr>
        <xdr:cNvPr id="659" name="テキスト ボックス 658">
          <a:extLst>
            <a:ext uri="{FF2B5EF4-FFF2-40B4-BE49-F238E27FC236}">
              <a16:creationId xmlns:a16="http://schemas.microsoft.com/office/drawing/2014/main" id="{64F7B1C9-93F4-444C-BE85-63E1A33A1E5E}"/>
            </a:ext>
          </a:extLst>
        </xdr:cNvPr>
        <xdr:cNvSpPr txBox="1"/>
      </xdr:nvSpPr>
      <xdr:spPr>
        <a:xfrm>
          <a:off x="10903736" y="1608792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0" name="直線コネクタ 659">
          <a:extLst>
            <a:ext uri="{FF2B5EF4-FFF2-40B4-BE49-F238E27FC236}">
              <a16:creationId xmlns:a16="http://schemas.microsoft.com/office/drawing/2014/main" id="{25EDD467-17D8-4FD6-871B-5D71CCCDDC03}"/>
            </a:ext>
          </a:extLst>
        </xdr:cNvPr>
        <xdr:cNvCxnSpPr/>
      </xdr:nvCxnSpPr>
      <xdr:spPr>
        <a:xfrm>
          <a:off x="11210925" y="15906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textlink="">
      <xdr:nvSpPr>
        <xdr:cNvPr id="661" name="【庁舎】&#10;有形固定資産減価償却率グラフ枠">
          <a:extLst>
            <a:ext uri="{FF2B5EF4-FFF2-40B4-BE49-F238E27FC236}">
              <a16:creationId xmlns:a16="http://schemas.microsoft.com/office/drawing/2014/main" id="{E3C66ED5-8614-4850-A49A-AFBF9806F31B}"/>
            </a:ext>
          </a:extLst>
        </xdr:cNvPr>
        <xdr:cNvSpPr/>
      </xdr:nvSpPr>
      <xdr:spPr>
        <a:xfrm>
          <a:off x="112109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128451</xdr:rowOff>
    </xdr:from>
    <xdr:to>
      <xdr:col>85</xdr:col>
      <xdr:colOff>126364</xdr:colOff>
      <xdr:row>109</xdr:row>
      <xdr:rowOff>19050</xdr:rowOff>
    </xdr:to>
    <xdr:cxnSp macro="">
      <xdr:nvCxnSpPr>
        <xdr:cNvPr id="662" name="直線コネクタ 661">
          <a:extLst>
            <a:ext uri="{FF2B5EF4-FFF2-40B4-BE49-F238E27FC236}">
              <a16:creationId xmlns:a16="http://schemas.microsoft.com/office/drawing/2014/main" id="{301DFDC6-B874-46F1-B66F-063D0187F350}"/>
            </a:ext>
          </a:extLst>
        </xdr:cNvPr>
        <xdr:cNvCxnSpPr/>
      </xdr:nvCxnSpPr>
      <xdr:spPr>
        <a:xfrm flipV="1">
          <a:off x="14696439" y="16241576"/>
          <a:ext cx="0" cy="16082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22877</xdr:rowOff>
    </xdr:from>
    <xdr:ext cx="405111" cy="259045"/>
    <xdr:sp textlink="">
      <xdr:nvSpPr>
        <xdr:cNvPr id="663" name="【庁舎】&#10;有形固定資産減価償却率最小値テキスト">
          <a:extLst>
            <a:ext uri="{FF2B5EF4-FFF2-40B4-BE49-F238E27FC236}">
              <a16:creationId xmlns:a16="http://schemas.microsoft.com/office/drawing/2014/main" id="{FC25E546-CB33-4845-80EF-4818D16DDCC2}"/>
            </a:ext>
          </a:extLst>
        </xdr:cNvPr>
        <xdr:cNvSpPr txBox="1"/>
      </xdr:nvSpPr>
      <xdr:spPr>
        <a:xfrm>
          <a:off x="14735175" y="17856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19050</xdr:rowOff>
    </xdr:from>
    <xdr:to>
      <xdr:col>86</xdr:col>
      <xdr:colOff>25400</xdr:colOff>
      <xdr:row>109</xdr:row>
      <xdr:rowOff>19050</xdr:rowOff>
    </xdr:to>
    <xdr:cxnSp macro="">
      <xdr:nvCxnSpPr>
        <xdr:cNvPr id="664" name="直線コネクタ 663">
          <a:extLst>
            <a:ext uri="{FF2B5EF4-FFF2-40B4-BE49-F238E27FC236}">
              <a16:creationId xmlns:a16="http://schemas.microsoft.com/office/drawing/2014/main" id="{2BE9E2E1-C0EC-4309-AF4E-EEDBFDA3E2B6}"/>
            </a:ext>
          </a:extLst>
        </xdr:cNvPr>
        <xdr:cNvCxnSpPr/>
      </xdr:nvCxnSpPr>
      <xdr:spPr>
        <a:xfrm>
          <a:off x="14611350" y="178498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75128</xdr:rowOff>
    </xdr:from>
    <xdr:ext cx="340478" cy="259045"/>
    <xdr:sp textlink="">
      <xdr:nvSpPr>
        <xdr:cNvPr id="665" name="【庁舎】&#10;有形固定資産減価償却率最大値テキスト">
          <a:extLst>
            <a:ext uri="{FF2B5EF4-FFF2-40B4-BE49-F238E27FC236}">
              <a16:creationId xmlns:a16="http://schemas.microsoft.com/office/drawing/2014/main" id="{3384242E-9283-41E7-AB47-91EF23B8E525}"/>
            </a:ext>
          </a:extLst>
        </xdr:cNvPr>
        <xdr:cNvSpPr txBox="1"/>
      </xdr:nvSpPr>
      <xdr:spPr>
        <a:xfrm>
          <a:off x="14735175" y="1601997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128451</xdr:rowOff>
    </xdr:from>
    <xdr:to>
      <xdr:col>86</xdr:col>
      <xdr:colOff>25400</xdr:colOff>
      <xdr:row>99</xdr:row>
      <xdr:rowOff>128451</xdr:rowOff>
    </xdr:to>
    <xdr:cxnSp macro="">
      <xdr:nvCxnSpPr>
        <xdr:cNvPr id="666" name="直線コネクタ 665">
          <a:extLst>
            <a:ext uri="{FF2B5EF4-FFF2-40B4-BE49-F238E27FC236}">
              <a16:creationId xmlns:a16="http://schemas.microsoft.com/office/drawing/2014/main" id="{4835BBC0-D6E2-4139-9C69-2BBB64D95F46}"/>
            </a:ext>
          </a:extLst>
        </xdr:cNvPr>
        <xdr:cNvCxnSpPr/>
      </xdr:nvCxnSpPr>
      <xdr:spPr>
        <a:xfrm>
          <a:off x="14611350" y="1624157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149514</xdr:rowOff>
    </xdr:from>
    <xdr:ext cx="405111" cy="259045"/>
    <xdr:sp textlink="">
      <xdr:nvSpPr>
        <xdr:cNvPr id="667" name="【庁舎】&#10;有形固定資産減価償却率平均値テキスト">
          <a:extLst>
            <a:ext uri="{FF2B5EF4-FFF2-40B4-BE49-F238E27FC236}">
              <a16:creationId xmlns:a16="http://schemas.microsoft.com/office/drawing/2014/main" id="{248FE133-84F0-437C-A689-A0B5D1D40056}"/>
            </a:ext>
          </a:extLst>
        </xdr:cNvPr>
        <xdr:cNvSpPr txBox="1"/>
      </xdr:nvSpPr>
      <xdr:spPr>
        <a:xfrm>
          <a:off x="14735175" y="1695161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126637</xdr:rowOff>
    </xdr:from>
    <xdr:to>
      <xdr:col>85</xdr:col>
      <xdr:colOff>177800</xdr:colOff>
      <xdr:row>105</xdr:row>
      <xdr:rowOff>56787</xdr:rowOff>
    </xdr:to>
    <xdr:sp textlink="">
      <xdr:nvSpPr>
        <xdr:cNvPr id="668" name="フローチャート: 判断 667">
          <a:extLst>
            <a:ext uri="{FF2B5EF4-FFF2-40B4-BE49-F238E27FC236}">
              <a16:creationId xmlns:a16="http://schemas.microsoft.com/office/drawing/2014/main" id="{1BE0965F-5DEE-4EDC-8DC4-8D4C362A39F7}"/>
            </a:ext>
          </a:extLst>
        </xdr:cNvPr>
        <xdr:cNvSpPr/>
      </xdr:nvSpPr>
      <xdr:spPr>
        <a:xfrm>
          <a:off x="14649450" y="17097012"/>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4173</xdr:rowOff>
    </xdr:from>
    <xdr:to>
      <xdr:col>81</xdr:col>
      <xdr:colOff>101600</xdr:colOff>
      <xdr:row>105</xdr:row>
      <xdr:rowOff>105773</xdr:rowOff>
    </xdr:to>
    <xdr:sp textlink="">
      <xdr:nvSpPr>
        <xdr:cNvPr id="669" name="フローチャート: 判断 668">
          <a:extLst>
            <a:ext uri="{FF2B5EF4-FFF2-40B4-BE49-F238E27FC236}">
              <a16:creationId xmlns:a16="http://schemas.microsoft.com/office/drawing/2014/main" id="{00CE6428-5DA0-4229-93A0-022AD5831E9B}"/>
            </a:ext>
          </a:extLst>
        </xdr:cNvPr>
        <xdr:cNvSpPr/>
      </xdr:nvSpPr>
      <xdr:spPr>
        <a:xfrm>
          <a:off x="13887450" y="17152348"/>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144599</xdr:rowOff>
    </xdr:from>
    <xdr:to>
      <xdr:col>76</xdr:col>
      <xdr:colOff>165100</xdr:colOff>
      <xdr:row>105</xdr:row>
      <xdr:rowOff>74749</xdr:rowOff>
    </xdr:to>
    <xdr:sp textlink="">
      <xdr:nvSpPr>
        <xdr:cNvPr id="670" name="フローチャート: 判断 669">
          <a:extLst>
            <a:ext uri="{FF2B5EF4-FFF2-40B4-BE49-F238E27FC236}">
              <a16:creationId xmlns:a16="http://schemas.microsoft.com/office/drawing/2014/main" id="{7E89D607-44FF-49C1-9E5B-7EDC4A12E66D}"/>
            </a:ext>
          </a:extLst>
        </xdr:cNvPr>
        <xdr:cNvSpPr/>
      </xdr:nvSpPr>
      <xdr:spPr>
        <a:xfrm>
          <a:off x="13096875" y="17114974"/>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134801</xdr:rowOff>
    </xdr:from>
    <xdr:to>
      <xdr:col>72</xdr:col>
      <xdr:colOff>38100</xdr:colOff>
      <xdr:row>105</xdr:row>
      <xdr:rowOff>64951</xdr:rowOff>
    </xdr:to>
    <xdr:sp textlink="">
      <xdr:nvSpPr>
        <xdr:cNvPr id="671" name="フローチャート: 判断 670">
          <a:extLst>
            <a:ext uri="{FF2B5EF4-FFF2-40B4-BE49-F238E27FC236}">
              <a16:creationId xmlns:a16="http://schemas.microsoft.com/office/drawing/2014/main" id="{024DF441-0558-4EEB-99F4-3F292DCFD16D}"/>
            </a:ext>
          </a:extLst>
        </xdr:cNvPr>
        <xdr:cNvSpPr/>
      </xdr:nvSpPr>
      <xdr:spPr>
        <a:xfrm>
          <a:off x="12296775" y="17108351"/>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129902</xdr:rowOff>
    </xdr:from>
    <xdr:to>
      <xdr:col>67</xdr:col>
      <xdr:colOff>101600</xdr:colOff>
      <xdr:row>105</xdr:row>
      <xdr:rowOff>60052</xdr:rowOff>
    </xdr:to>
    <xdr:sp textlink="">
      <xdr:nvSpPr>
        <xdr:cNvPr id="672" name="フローチャート: 判断 671">
          <a:extLst>
            <a:ext uri="{FF2B5EF4-FFF2-40B4-BE49-F238E27FC236}">
              <a16:creationId xmlns:a16="http://schemas.microsoft.com/office/drawing/2014/main" id="{46A7BDD0-9967-4C3F-904B-212FD24F2BF6}"/>
            </a:ext>
          </a:extLst>
        </xdr:cNvPr>
        <xdr:cNvSpPr/>
      </xdr:nvSpPr>
      <xdr:spPr>
        <a:xfrm>
          <a:off x="11487150" y="17100277"/>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textlink="">
      <xdr:nvSpPr>
        <xdr:cNvPr id="673" name="テキスト ボックス 672">
          <a:extLst>
            <a:ext uri="{FF2B5EF4-FFF2-40B4-BE49-F238E27FC236}">
              <a16:creationId xmlns:a16="http://schemas.microsoft.com/office/drawing/2014/main" id="{6AE94572-4111-4D24-B0A1-BE9ACB2E5D4F}"/>
            </a:ext>
          </a:extLst>
        </xdr:cNvPr>
        <xdr:cNvSpPr txBox="1"/>
      </xdr:nvSpPr>
      <xdr:spPr>
        <a:xfrm>
          <a:off x="1452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textlink="">
      <xdr:nvSpPr>
        <xdr:cNvPr id="674" name="テキスト ボックス 673">
          <a:extLst>
            <a:ext uri="{FF2B5EF4-FFF2-40B4-BE49-F238E27FC236}">
              <a16:creationId xmlns:a16="http://schemas.microsoft.com/office/drawing/2014/main" id="{F9B70B9A-E4FF-4E4B-8664-1E9BD4D5738F}"/>
            </a:ext>
          </a:extLst>
        </xdr:cNvPr>
        <xdr:cNvSpPr txBox="1"/>
      </xdr:nvSpPr>
      <xdr:spPr>
        <a:xfrm>
          <a:off x="13763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textlink="">
      <xdr:nvSpPr>
        <xdr:cNvPr id="675" name="テキスト ボックス 674">
          <a:extLst>
            <a:ext uri="{FF2B5EF4-FFF2-40B4-BE49-F238E27FC236}">
              <a16:creationId xmlns:a16="http://schemas.microsoft.com/office/drawing/2014/main" id="{25D2F909-48EB-4834-9B7A-7A635170D23C}"/>
            </a:ext>
          </a:extLst>
        </xdr:cNvPr>
        <xdr:cNvSpPr txBox="1"/>
      </xdr:nvSpPr>
      <xdr:spPr>
        <a:xfrm>
          <a:off x="12973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textlink="">
      <xdr:nvSpPr>
        <xdr:cNvPr id="676" name="テキスト ボックス 675">
          <a:extLst>
            <a:ext uri="{FF2B5EF4-FFF2-40B4-BE49-F238E27FC236}">
              <a16:creationId xmlns:a16="http://schemas.microsoft.com/office/drawing/2014/main" id="{71863938-891B-42BA-BB48-36A02836CBA3}"/>
            </a:ext>
          </a:extLst>
        </xdr:cNvPr>
        <xdr:cNvSpPr txBox="1"/>
      </xdr:nvSpPr>
      <xdr:spPr>
        <a:xfrm>
          <a:off x="12172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textlink="">
      <xdr:nvSpPr>
        <xdr:cNvPr id="677" name="テキスト ボックス 676">
          <a:extLst>
            <a:ext uri="{FF2B5EF4-FFF2-40B4-BE49-F238E27FC236}">
              <a16:creationId xmlns:a16="http://schemas.microsoft.com/office/drawing/2014/main" id="{31C9BEEA-8935-474D-B3EA-DD8D9B2E3547}"/>
            </a:ext>
          </a:extLst>
        </xdr:cNvPr>
        <xdr:cNvSpPr txBox="1"/>
      </xdr:nvSpPr>
      <xdr:spPr>
        <a:xfrm>
          <a:off x="11363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123371</xdr:rowOff>
    </xdr:from>
    <xdr:to>
      <xdr:col>85</xdr:col>
      <xdr:colOff>177800</xdr:colOff>
      <xdr:row>106</xdr:row>
      <xdr:rowOff>53521</xdr:rowOff>
    </xdr:to>
    <xdr:sp textlink="">
      <xdr:nvSpPr>
        <xdr:cNvPr id="678" name="楕円 677">
          <a:extLst>
            <a:ext uri="{FF2B5EF4-FFF2-40B4-BE49-F238E27FC236}">
              <a16:creationId xmlns:a16="http://schemas.microsoft.com/office/drawing/2014/main" id="{7D2307DC-09C1-4E27-ADC7-B20DAA367112}"/>
            </a:ext>
          </a:extLst>
        </xdr:cNvPr>
        <xdr:cNvSpPr/>
      </xdr:nvSpPr>
      <xdr:spPr>
        <a:xfrm>
          <a:off x="14649450" y="1727154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101798</xdr:rowOff>
    </xdr:from>
    <xdr:ext cx="405111" cy="259045"/>
    <xdr:sp textlink="">
      <xdr:nvSpPr>
        <xdr:cNvPr id="679" name="【庁舎】&#10;有形固定資産減価償却率該当値テキスト">
          <a:extLst>
            <a:ext uri="{FF2B5EF4-FFF2-40B4-BE49-F238E27FC236}">
              <a16:creationId xmlns:a16="http://schemas.microsoft.com/office/drawing/2014/main" id="{E9C45BA1-3648-41BF-9093-8D178C9C8810}"/>
            </a:ext>
          </a:extLst>
        </xdr:cNvPr>
        <xdr:cNvSpPr txBox="1"/>
      </xdr:nvSpPr>
      <xdr:spPr>
        <a:xfrm>
          <a:off x="14735175" y="172499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113574</xdr:rowOff>
    </xdr:from>
    <xdr:to>
      <xdr:col>81</xdr:col>
      <xdr:colOff>101600</xdr:colOff>
      <xdr:row>106</xdr:row>
      <xdr:rowOff>43724</xdr:rowOff>
    </xdr:to>
    <xdr:sp textlink="">
      <xdr:nvSpPr>
        <xdr:cNvPr id="680" name="楕円 679">
          <a:extLst>
            <a:ext uri="{FF2B5EF4-FFF2-40B4-BE49-F238E27FC236}">
              <a16:creationId xmlns:a16="http://schemas.microsoft.com/office/drawing/2014/main" id="{8C0A809C-D498-4461-A4E9-63C4D1061893}"/>
            </a:ext>
          </a:extLst>
        </xdr:cNvPr>
        <xdr:cNvSpPr/>
      </xdr:nvSpPr>
      <xdr:spPr>
        <a:xfrm>
          <a:off x="13887450" y="17258574"/>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164374</xdr:rowOff>
    </xdr:from>
    <xdr:to>
      <xdr:col>85</xdr:col>
      <xdr:colOff>127000</xdr:colOff>
      <xdr:row>106</xdr:row>
      <xdr:rowOff>2721</xdr:rowOff>
    </xdr:to>
    <xdr:cxnSp macro="">
      <xdr:nvCxnSpPr>
        <xdr:cNvPr id="681" name="直線コネクタ 680">
          <a:extLst>
            <a:ext uri="{FF2B5EF4-FFF2-40B4-BE49-F238E27FC236}">
              <a16:creationId xmlns:a16="http://schemas.microsoft.com/office/drawing/2014/main" id="{B6AF9109-542A-4F64-B147-FA40200287D2}"/>
            </a:ext>
          </a:extLst>
        </xdr:cNvPr>
        <xdr:cNvCxnSpPr/>
      </xdr:nvCxnSpPr>
      <xdr:spPr>
        <a:xfrm>
          <a:off x="13935075" y="17306199"/>
          <a:ext cx="762000" cy="12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58057</xdr:rowOff>
    </xdr:from>
    <xdr:to>
      <xdr:col>76</xdr:col>
      <xdr:colOff>165100</xdr:colOff>
      <xdr:row>105</xdr:row>
      <xdr:rowOff>159657</xdr:rowOff>
    </xdr:to>
    <xdr:sp textlink="">
      <xdr:nvSpPr>
        <xdr:cNvPr id="682" name="楕円 681">
          <a:extLst>
            <a:ext uri="{FF2B5EF4-FFF2-40B4-BE49-F238E27FC236}">
              <a16:creationId xmlns:a16="http://schemas.microsoft.com/office/drawing/2014/main" id="{7E6819A9-6494-46A0-9D59-689E79B1FF7A}"/>
            </a:ext>
          </a:extLst>
        </xdr:cNvPr>
        <xdr:cNvSpPr/>
      </xdr:nvSpPr>
      <xdr:spPr>
        <a:xfrm>
          <a:off x="13096875" y="17203057"/>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108857</xdr:rowOff>
    </xdr:from>
    <xdr:to>
      <xdr:col>81</xdr:col>
      <xdr:colOff>50800</xdr:colOff>
      <xdr:row>105</xdr:row>
      <xdr:rowOff>164374</xdr:rowOff>
    </xdr:to>
    <xdr:cxnSp macro="">
      <xdr:nvCxnSpPr>
        <xdr:cNvPr id="683" name="直線コネクタ 682">
          <a:extLst>
            <a:ext uri="{FF2B5EF4-FFF2-40B4-BE49-F238E27FC236}">
              <a16:creationId xmlns:a16="http://schemas.microsoft.com/office/drawing/2014/main" id="{2833463C-83E7-4F00-9C6F-2B654532DF06}"/>
            </a:ext>
          </a:extLst>
        </xdr:cNvPr>
        <xdr:cNvCxnSpPr/>
      </xdr:nvCxnSpPr>
      <xdr:spPr>
        <a:xfrm>
          <a:off x="13144500" y="17250682"/>
          <a:ext cx="790575"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51526</xdr:rowOff>
    </xdr:from>
    <xdr:to>
      <xdr:col>72</xdr:col>
      <xdr:colOff>38100</xdr:colOff>
      <xdr:row>104</xdr:row>
      <xdr:rowOff>153126</xdr:rowOff>
    </xdr:to>
    <xdr:sp textlink="">
      <xdr:nvSpPr>
        <xdr:cNvPr id="684" name="楕円 683">
          <a:extLst>
            <a:ext uri="{FF2B5EF4-FFF2-40B4-BE49-F238E27FC236}">
              <a16:creationId xmlns:a16="http://schemas.microsoft.com/office/drawing/2014/main" id="{7CC3D48D-B73E-42D7-B595-28C64F706DA3}"/>
            </a:ext>
          </a:extLst>
        </xdr:cNvPr>
        <xdr:cNvSpPr/>
      </xdr:nvSpPr>
      <xdr:spPr>
        <a:xfrm>
          <a:off x="12296775" y="17021901"/>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102326</xdr:rowOff>
    </xdr:from>
    <xdr:to>
      <xdr:col>76</xdr:col>
      <xdr:colOff>114300</xdr:colOff>
      <xdr:row>105</xdr:row>
      <xdr:rowOff>108857</xdr:rowOff>
    </xdr:to>
    <xdr:cxnSp macro="">
      <xdr:nvCxnSpPr>
        <xdr:cNvPr id="685" name="直線コネクタ 684">
          <a:extLst>
            <a:ext uri="{FF2B5EF4-FFF2-40B4-BE49-F238E27FC236}">
              <a16:creationId xmlns:a16="http://schemas.microsoft.com/office/drawing/2014/main" id="{0E9DEA04-034D-47E2-A4BC-531EA4A133D7}"/>
            </a:ext>
          </a:extLst>
        </xdr:cNvPr>
        <xdr:cNvCxnSpPr/>
      </xdr:nvCxnSpPr>
      <xdr:spPr>
        <a:xfrm>
          <a:off x="12344400" y="17079051"/>
          <a:ext cx="800100" cy="171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9071</xdr:rowOff>
    </xdr:from>
    <xdr:to>
      <xdr:col>67</xdr:col>
      <xdr:colOff>101600</xdr:colOff>
      <xdr:row>104</xdr:row>
      <xdr:rowOff>110671</xdr:rowOff>
    </xdr:to>
    <xdr:sp textlink="">
      <xdr:nvSpPr>
        <xdr:cNvPr id="686" name="楕円 685">
          <a:extLst>
            <a:ext uri="{FF2B5EF4-FFF2-40B4-BE49-F238E27FC236}">
              <a16:creationId xmlns:a16="http://schemas.microsoft.com/office/drawing/2014/main" id="{99BBF559-83D8-4E8A-A908-DED9AA19F4DB}"/>
            </a:ext>
          </a:extLst>
        </xdr:cNvPr>
        <xdr:cNvSpPr/>
      </xdr:nvSpPr>
      <xdr:spPr>
        <a:xfrm>
          <a:off x="11487150" y="16985796"/>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59871</xdr:rowOff>
    </xdr:from>
    <xdr:to>
      <xdr:col>71</xdr:col>
      <xdr:colOff>177800</xdr:colOff>
      <xdr:row>104</xdr:row>
      <xdr:rowOff>102326</xdr:rowOff>
    </xdr:to>
    <xdr:cxnSp macro="">
      <xdr:nvCxnSpPr>
        <xdr:cNvPr id="687" name="直線コネクタ 686">
          <a:extLst>
            <a:ext uri="{FF2B5EF4-FFF2-40B4-BE49-F238E27FC236}">
              <a16:creationId xmlns:a16="http://schemas.microsoft.com/office/drawing/2014/main" id="{5D551A13-71B7-4A43-9E0D-95C8F9ED32DF}"/>
            </a:ext>
          </a:extLst>
        </xdr:cNvPr>
        <xdr:cNvCxnSpPr/>
      </xdr:nvCxnSpPr>
      <xdr:spPr>
        <a:xfrm>
          <a:off x="11534775" y="17033421"/>
          <a:ext cx="809625" cy="45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122300</xdr:rowOff>
    </xdr:from>
    <xdr:ext cx="405111" cy="259045"/>
    <xdr:sp textlink="">
      <xdr:nvSpPr>
        <xdr:cNvPr id="688" name="n_1aveValue【庁舎】&#10;有形固定資産減価償却率">
          <a:extLst>
            <a:ext uri="{FF2B5EF4-FFF2-40B4-BE49-F238E27FC236}">
              <a16:creationId xmlns:a16="http://schemas.microsoft.com/office/drawing/2014/main" id="{EC8BFA07-A091-42E8-B148-52B64CD9EE78}"/>
            </a:ext>
          </a:extLst>
        </xdr:cNvPr>
        <xdr:cNvSpPr txBox="1"/>
      </xdr:nvSpPr>
      <xdr:spPr>
        <a:xfrm>
          <a:off x="13745219" y="169275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91276</xdr:rowOff>
    </xdr:from>
    <xdr:ext cx="405111" cy="259045"/>
    <xdr:sp textlink="">
      <xdr:nvSpPr>
        <xdr:cNvPr id="689" name="n_2aveValue【庁舎】&#10;有形固定資産減価償却率">
          <a:extLst>
            <a:ext uri="{FF2B5EF4-FFF2-40B4-BE49-F238E27FC236}">
              <a16:creationId xmlns:a16="http://schemas.microsoft.com/office/drawing/2014/main" id="{44A58747-FCF3-416F-BC63-C5C793651875}"/>
            </a:ext>
          </a:extLst>
        </xdr:cNvPr>
        <xdr:cNvSpPr txBox="1"/>
      </xdr:nvSpPr>
      <xdr:spPr>
        <a:xfrm>
          <a:off x="12964169" y="168902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56078</xdr:rowOff>
    </xdr:from>
    <xdr:ext cx="405111" cy="259045"/>
    <xdr:sp textlink="">
      <xdr:nvSpPr>
        <xdr:cNvPr id="690" name="n_3aveValue【庁舎】&#10;有形固定資産減価償却率">
          <a:extLst>
            <a:ext uri="{FF2B5EF4-FFF2-40B4-BE49-F238E27FC236}">
              <a16:creationId xmlns:a16="http://schemas.microsoft.com/office/drawing/2014/main" id="{25FDB5C9-6C13-48D1-973E-36799EAF03CD}"/>
            </a:ext>
          </a:extLst>
        </xdr:cNvPr>
        <xdr:cNvSpPr txBox="1"/>
      </xdr:nvSpPr>
      <xdr:spPr>
        <a:xfrm>
          <a:off x="12164069" y="172010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51179</xdr:rowOff>
    </xdr:from>
    <xdr:ext cx="405111" cy="259045"/>
    <xdr:sp textlink="">
      <xdr:nvSpPr>
        <xdr:cNvPr id="691" name="n_4aveValue【庁舎】&#10;有形固定資産減価償却率">
          <a:extLst>
            <a:ext uri="{FF2B5EF4-FFF2-40B4-BE49-F238E27FC236}">
              <a16:creationId xmlns:a16="http://schemas.microsoft.com/office/drawing/2014/main" id="{626C126A-DBA2-445A-A4D3-1553CEECC385}"/>
            </a:ext>
          </a:extLst>
        </xdr:cNvPr>
        <xdr:cNvSpPr txBox="1"/>
      </xdr:nvSpPr>
      <xdr:spPr>
        <a:xfrm>
          <a:off x="11354444" y="171930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34851</xdr:rowOff>
    </xdr:from>
    <xdr:ext cx="405111" cy="259045"/>
    <xdr:sp textlink="">
      <xdr:nvSpPr>
        <xdr:cNvPr id="692" name="n_1mainValue【庁舎】&#10;有形固定資産減価償却率">
          <a:extLst>
            <a:ext uri="{FF2B5EF4-FFF2-40B4-BE49-F238E27FC236}">
              <a16:creationId xmlns:a16="http://schemas.microsoft.com/office/drawing/2014/main" id="{6F013D3D-7709-405D-8065-48C97303C771}"/>
            </a:ext>
          </a:extLst>
        </xdr:cNvPr>
        <xdr:cNvSpPr txBox="1"/>
      </xdr:nvSpPr>
      <xdr:spPr>
        <a:xfrm>
          <a:off x="13745219" y="173481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150784</xdr:rowOff>
    </xdr:from>
    <xdr:ext cx="405111" cy="259045"/>
    <xdr:sp textlink="">
      <xdr:nvSpPr>
        <xdr:cNvPr id="693" name="n_2mainValue【庁舎】&#10;有形固定資産減価償却率">
          <a:extLst>
            <a:ext uri="{FF2B5EF4-FFF2-40B4-BE49-F238E27FC236}">
              <a16:creationId xmlns:a16="http://schemas.microsoft.com/office/drawing/2014/main" id="{2329EBBE-7D68-446F-8E3C-B385E97C8A05}"/>
            </a:ext>
          </a:extLst>
        </xdr:cNvPr>
        <xdr:cNvSpPr txBox="1"/>
      </xdr:nvSpPr>
      <xdr:spPr>
        <a:xfrm>
          <a:off x="12964169" y="172957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169653</xdr:rowOff>
    </xdr:from>
    <xdr:ext cx="405111" cy="259045"/>
    <xdr:sp textlink="">
      <xdr:nvSpPr>
        <xdr:cNvPr id="694" name="n_3mainValue【庁舎】&#10;有形固定資産減価償却率">
          <a:extLst>
            <a:ext uri="{FF2B5EF4-FFF2-40B4-BE49-F238E27FC236}">
              <a16:creationId xmlns:a16="http://schemas.microsoft.com/office/drawing/2014/main" id="{694261CA-CB07-4441-B9C5-0E0EA48ED44F}"/>
            </a:ext>
          </a:extLst>
        </xdr:cNvPr>
        <xdr:cNvSpPr txBox="1"/>
      </xdr:nvSpPr>
      <xdr:spPr>
        <a:xfrm>
          <a:off x="12164069" y="168003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127198</xdr:rowOff>
    </xdr:from>
    <xdr:ext cx="405111" cy="259045"/>
    <xdr:sp textlink="">
      <xdr:nvSpPr>
        <xdr:cNvPr id="695" name="n_4mainValue【庁舎】&#10;有形固定資産減価償却率">
          <a:extLst>
            <a:ext uri="{FF2B5EF4-FFF2-40B4-BE49-F238E27FC236}">
              <a16:creationId xmlns:a16="http://schemas.microsoft.com/office/drawing/2014/main" id="{42999565-3F5C-44D0-A93B-D40DA9F3FB93}"/>
            </a:ext>
          </a:extLst>
        </xdr:cNvPr>
        <xdr:cNvSpPr txBox="1"/>
      </xdr:nvSpPr>
      <xdr:spPr>
        <a:xfrm>
          <a:off x="11354444" y="167546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textlink="">
      <xdr:nvSpPr>
        <xdr:cNvPr id="696" name="正方形/長方形 695">
          <a:extLst>
            <a:ext uri="{FF2B5EF4-FFF2-40B4-BE49-F238E27FC236}">
              <a16:creationId xmlns:a16="http://schemas.microsoft.com/office/drawing/2014/main" id="{7F9B73AB-6884-48F5-A563-B3AF71875308}"/>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textlink="">
      <xdr:nvSpPr>
        <xdr:cNvPr id="697" name="正方形/長方形 696">
          <a:extLst>
            <a:ext uri="{FF2B5EF4-FFF2-40B4-BE49-F238E27FC236}">
              <a16:creationId xmlns:a16="http://schemas.microsoft.com/office/drawing/2014/main" id="{7B5D6DE1-8A95-4B87-9822-077B5705308E}"/>
            </a:ext>
          </a:extLst>
        </xdr:cNvPr>
        <xdr:cNvSpPr/>
      </xdr:nvSpPr>
      <xdr:spPr>
        <a:xfrm>
          <a:off x="16583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textlink="">
      <xdr:nvSpPr>
        <xdr:cNvPr id="698" name="正方形/長方形 697">
          <a:extLst>
            <a:ext uri="{FF2B5EF4-FFF2-40B4-BE49-F238E27FC236}">
              <a16:creationId xmlns:a16="http://schemas.microsoft.com/office/drawing/2014/main" id="{FB39BCBF-50F9-4EEC-A460-E300448C5F85}"/>
            </a:ext>
          </a:extLst>
        </xdr:cNvPr>
        <xdr:cNvSpPr/>
      </xdr:nvSpPr>
      <xdr:spPr>
        <a:xfrm>
          <a:off x="16583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textlink="">
      <xdr:nvSpPr>
        <xdr:cNvPr id="699" name="正方形/長方形 698">
          <a:extLst>
            <a:ext uri="{FF2B5EF4-FFF2-40B4-BE49-F238E27FC236}">
              <a16:creationId xmlns:a16="http://schemas.microsoft.com/office/drawing/2014/main" id="{1A124DFB-7309-45A0-9298-3C21D1404615}"/>
            </a:ext>
          </a:extLst>
        </xdr:cNvPr>
        <xdr:cNvSpPr/>
      </xdr:nvSpPr>
      <xdr:spPr>
        <a:xfrm>
          <a:off x="174879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textlink="">
      <xdr:nvSpPr>
        <xdr:cNvPr id="700" name="正方形/長方形 699">
          <a:extLst>
            <a:ext uri="{FF2B5EF4-FFF2-40B4-BE49-F238E27FC236}">
              <a16:creationId xmlns:a16="http://schemas.microsoft.com/office/drawing/2014/main" id="{CF174FA3-EFCE-411A-8EB6-A022F294C4D5}"/>
            </a:ext>
          </a:extLst>
        </xdr:cNvPr>
        <xdr:cNvSpPr/>
      </xdr:nvSpPr>
      <xdr:spPr>
        <a:xfrm>
          <a:off x="174879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textlink="">
      <xdr:nvSpPr>
        <xdr:cNvPr id="701" name="正方形/長方形 700">
          <a:extLst>
            <a:ext uri="{FF2B5EF4-FFF2-40B4-BE49-F238E27FC236}">
              <a16:creationId xmlns:a16="http://schemas.microsoft.com/office/drawing/2014/main" id="{52269874-D2C6-4FE6-A363-FCC4E5BEF78F}"/>
            </a:ext>
          </a:extLst>
        </xdr:cNvPr>
        <xdr:cNvSpPr/>
      </xdr:nvSpPr>
      <xdr:spPr>
        <a:xfrm>
          <a:off x="18516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96</xdr:row>
      <xdr:rowOff>25400</xdr:rowOff>
    </xdr:from>
    <xdr:to>
      <xdr:col>116</xdr:col>
      <xdr:colOff>0</xdr:colOff>
      <xdr:row>97</xdr:row>
      <xdr:rowOff>107950</xdr:rowOff>
    </xdr:to>
    <xdr:sp textlink="">
      <xdr:nvSpPr>
        <xdr:cNvPr id="702" name="正方形/長方形 701">
          <a:extLst>
            <a:ext uri="{FF2B5EF4-FFF2-40B4-BE49-F238E27FC236}">
              <a16:creationId xmlns:a16="http://schemas.microsoft.com/office/drawing/2014/main" id="{5553E6B0-89D5-40E8-8030-2B3A6AC76B6A}"/>
            </a:ext>
          </a:extLst>
        </xdr:cNvPr>
        <xdr:cNvSpPr/>
      </xdr:nvSpPr>
      <xdr:spPr>
        <a:xfrm>
          <a:off x="18516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textlink="">
      <xdr:nvSpPr>
        <xdr:cNvPr id="703" name="正方形/長方形 702">
          <a:extLst>
            <a:ext uri="{FF2B5EF4-FFF2-40B4-BE49-F238E27FC236}">
              <a16:creationId xmlns:a16="http://schemas.microsoft.com/office/drawing/2014/main" id="{6A98139B-1E8D-4FCD-922B-59EC7EE7179D}"/>
            </a:ext>
          </a:extLst>
        </xdr:cNvPr>
        <xdr:cNvSpPr/>
      </xdr:nvSpPr>
      <xdr:spPr>
        <a:xfrm>
          <a:off x="164592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textlink="">
      <xdr:nvSpPr>
        <xdr:cNvPr id="704" name="テキスト ボックス 703">
          <a:extLst>
            <a:ext uri="{FF2B5EF4-FFF2-40B4-BE49-F238E27FC236}">
              <a16:creationId xmlns:a16="http://schemas.microsoft.com/office/drawing/2014/main" id="{2E1D5930-FFD4-48F3-895E-D4FACAAB946C}"/>
            </a:ext>
          </a:extLst>
        </xdr:cNvPr>
        <xdr:cNvSpPr txBox="1"/>
      </xdr:nvSpPr>
      <xdr:spPr>
        <a:xfrm>
          <a:off x="16440150"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5" name="直線コネクタ 704">
          <a:extLst>
            <a:ext uri="{FF2B5EF4-FFF2-40B4-BE49-F238E27FC236}">
              <a16:creationId xmlns:a16="http://schemas.microsoft.com/office/drawing/2014/main" id="{44ECC5B1-4780-422A-A32B-44C6F1B063F9}"/>
            </a:ext>
          </a:extLst>
        </xdr:cNvPr>
        <xdr:cNvCxnSpPr/>
      </xdr:nvCxnSpPr>
      <xdr:spPr>
        <a:xfrm>
          <a:off x="164592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706" name="直線コネクタ 705">
          <a:extLst>
            <a:ext uri="{FF2B5EF4-FFF2-40B4-BE49-F238E27FC236}">
              <a16:creationId xmlns:a16="http://schemas.microsoft.com/office/drawing/2014/main" id="{0DE22922-07D5-44F6-A628-7F3B1D342F80}"/>
            </a:ext>
          </a:extLst>
        </xdr:cNvPr>
        <xdr:cNvCxnSpPr/>
      </xdr:nvCxnSpPr>
      <xdr:spPr>
        <a:xfrm>
          <a:off x="16459200" y="178661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textlink="">
      <xdr:nvSpPr>
        <xdr:cNvPr id="707" name="テキスト ボックス 706">
          <a:extLst>
            <a:ext uri="{FF2B5EF4-FFF2-40B4-BE49-F238E27FC236}">
              <a16:creationId xmlns:a16="http://schemas.microsoft.com/office/drawing/2014/main" id="{9B854B6D-8B69-439C-8693-66516B289563}"/>
            </a:ext>
          </a:extLst>
        </xdr:cNvPr>
        <xdr:cNvSpPr txBox="1"/>
      </xdr:nvSpPr>
      <xdr:spPr>
        <a:xfrm>
          <a:off x="160523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708" name="直線コネクタ 707">
          <a:extLst>
            <a:ext uri="{FF2B5EF4-FFF2-40B4-BE49-F238E27FC236}">
              <a16:creationId xmlns:a16="http://schemas.microsoft.com/office/drawing/2014/main" id="{EFE4881E-DABF-4E27-BFEC-20E9B86DDB68}"/>
            </a:ext>
          </a:extLst>
        </xdr:cNvPr>
        <xdr:cNvCxnSpPr/>
      </xdr:nvCxnSpPr>
      <xdr:spPr>
        <a:xfrm>
          <a:off x="16459200" y="1753643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textlink="">
      <xdr:nvSpPr>
        <xdr:cNvPr id="709" name="テキスト ボックス 708">
          <a:extLst>
            <a:ext uri="{FF2B5EF4-FFF2-40B4-BE49-F238E27FC236}">
              <a16:creationId xmlns:a16="http://schemas.microsoft.com/office/drawing/2014/main" id="{8DE41AA3-2F1A-4DC9-9BEC-F6C2F582BE14}"/>
            </a:ext>
          </a:extLst>
        </xdr:cNvPr>
        <xdr:cNvSpPr txBox="1"/>
      </xdr:nvSpPr>
      <xdr:spPr>
        <a:xfrm>
          <a:off x="16052346" y="1740055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710" name="直線コネクタ 709">
          <a:extLst>
            <a:ext uri="{FF2B5EF4-FFF2-40B4-BE49-F238E27FC236}">
              <a16:creationId xmlns:a16="http://schemas.microsoft.com/office/drawing/2014/main" id="{3E4A13D0-D017-4B1C-9944-21CE1785020F}"/>
            </a:ext>
          </a:extLst>
        </xdr:cNvPr>
        <xdr:cNvCxnSpPr/>
      </xdr:nvCxnSpPr>
      <xdr:spPr>
        <a:xfrm>
          <a:off x="16459200" y="172098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textlink="">
      <xdr:nvSpPr>
        <xdr:cNvPr id="711" name="テキスト ボックス 710">
          <a:extLst>
            <a:ext uri="{FF2B5EF4-FFF2-40B4-BE49-F238E27FC236}">
              <a16:creationId xmlns:a16="http://schemas.microsoft.com/office/drawing/2014/main" id="{0B00E2A2-8DAA-4FE7-8BBB-2A6D4F298B0F}"/>
            </a:ext>
          </a:extLst>
        </xdr:cNvPr>
        <xdr:cNvSpPr txBox="1"/>
      </xdr:nvSpPr>
      <xdr:spPr>
        <a:xfrm>
          <a:off x="16052346" y="1707081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712" name="直線コネクタ 711">
          <a:extLst>
            <a:ext uri="{FF2B5EF4-FFF2-40B4-BE49-F238E27FC236}">
              <a16:creationId xmlns:a16="http://schemas.microsoft.com/office/drawing/2014/main" id="{086B1F11-943B-4A23-828D-3975F3392EDD}"/>
            </a:ext>
          </a:extLst>
        </xdr:cNvPr>
        <xdr:cNvCxnSpPr/>
      </xdr:nvCxnSpPr>
      <xdr:spPr>
        <a:xfrm>
          <a:off x="16459200" y="168896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textlink="">
      <xdr:nvSpPr>
        <xdr:cNvPr id="713" name="テキスト ボックス 712">
          <a:extLst>
            <a:ext uri="{FF2B5EF4-FFF2-40B4-BE49-F238E27FC236}">
              <a16:creationId xmlns:a16="http://schemas.microsoft.com/office/drawing/2014/main" id="{E42530BF-5037-4FF3-BB45-23FEE02D11D4}"/>
            </a:ext>
          </a:extLst>
        </xdr:cNvPr>
        <xdr:cNvSpPr txBox="1"/>
      </xdr:nvSpPr>
      <xdr:spPr>
        <a:xfrm>
          <a:off x="16052346" y="167442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714" name="直線コネクタ 713">
          <a:extLst>
            <a:ext uri="{FF2B5EF4-FFF2-40B4-BE49-F238E27FC236}">
              <a16:creationId xmlns:a16="http://schemas.microsoft.com/office/drawing/2014/main" id="{956DF68D-3A55-4210-B45C-A5262027545B}"/>
            </a:ext>
          </a:extLst>
        </xdr:cNvPr>
        <xdr:cNvCxnSpPr/>
      </xdr:nvCxnSpPr>
      <xdr:spPr>
        <a:xfrm>
          <a:off x="16459200" y="165630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textlink="">
      <xdr:nvSpPr>
        <xdr:cNvPr id="715" name="テキスト ボックス 714">
          <a:extLst>
            <a:ext uri="{FF2B5EF4-FFF2-40B4-BE49-F238E27FC236}">
              <a16:creationId xmlns:a16="http://schemas.microsoft.com/office/drawing/2014/main" id="{5A44B580-C305-4899-BC6C-F2C9144B0A24}"/>
            </a:ext>
          </a:extLst>
        </xdr:cNvPr>
        <xdr:cNvSpPr txBox="1"/>
      </xdr:nvSpPr>
      <xdr:spPr>
        <a:xfrm>
          <a:off x="16052346" y="164144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716" name="直線コネクタ 715">
          <a:extLst>
            <a:ext uri="{FF2B5EF4-FFF2-40B4-BE49-F238E27FC236}">
              <a16:creationId xmlns:a16="http://schemas.microsoft.com/office/drawing/2014/main" id="{F67D732A-523F-47DC-95BC-5552EAD644B1}"/>
            </a:ext>
          </a:extLst>
        </xdr:cNvPr>
        <xdr:cNvCxnSpPr/>
      </xdr:nvCxnSpPr>
      <xdr:spPr>
        <a:xfrm>
          <a:off x="16459200" y="1623332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textlink="">
      <xdr:nvSpPr>
        <xdr:cNvPr id="717" name="テキスト ボックス 716">
          <a:extLst>
            <a:ext uri="{FF2B5EF4-FFF2-40B4-BE49-F238E27FC236}">
              <a16:creationId xmlns:a16="http://schemas.microsoft.com/office/drawing/2014/main" id="{36472849-4850-4198-A27B-B2F805A18EAB}"/>
            </a:ext>
          </a:extLst>
        </xdr:cNvPr>
        <xdr:cNvSpPr txBox="1"/>
      </xdr:nvSpPr>
      <xdr:spPr>
        <a:xfrm>
          <a:off x="16052346" y="160879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8" name="直線コネクタ 717">
          <a:extLst>
            <a:ext uri="{FF2B5EF4-FFF2-40B4-BE49-F238E27FC236}">
              <a16:creationId xmlns:a16="http://schemas.microsoft.com/office/drawing/2014/main" id="{7F1F6AC4-CECA-4A8A-99E6-6A0B585D0C20}"/>
            </a:ext>
          </a:extLst>
        </xdr:cNvPr>
        <xdr:cNvCxnSpPr/>
      </xdr:nvCxnSpPr>
      <xdr:spPr>
        <a:xfrm>
          <a:off x="164592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textlink="">
      <xdr:nvSpPr>
        <xdr:cNvPr id="719" name="テキスト ボックス 718">
          <a:extLst>
            <a:ext uri="{FF2B5EF4-FFF2-40B4-BE49-F238E27FC236}">
              <a16:creationId xmlns:a16="http://schemas.microsoft.com/office/drawing/2014/main" id="{56CE4B26-D3ED-4145-B33F-100DA53A0B08}"/>
            </a:ext>
          </a:extLst>
        </xdr:cNvPr>
        <xdr:cNvSpPr txBox="1"/>
      </xdr:nvSpPr>
      <xdr:spPr>
        <a:xfrm>
          <a:off x="16052346"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textlink="">
      <xdr:nvSpPr>
        <xdr:cNvPr id="720" name="【庁舎】&#10;一人当たり面積グラフ枠">
          <a:extLst>
            <a:ext uri="{FF2B5EF4-FFF2-40B4-BE49-F238E27FC236}">
              <a16:creationId xmlns:a16="http://schemas.microsoft.com/office/drawing/2014/main" id="{649656D8-09F8-4A84-8B43-DAA2FEA2543A}"/>
            </a:ext>
          </a:extLst>
        </xdr:cNvPr>
        <xdr:cNvSpPr/>
      </xdr:nvSpPr>
      <xdr:spPr>
        <a:xfrm>
          <a:off x="164592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6531</xdr:rowOff>
    </xdr:from>
    <xdr:to>
      <xdr:col>116</xdr:col>
      <xdr:colOff>62864</xdr:colOff>
      <xdr:row>107</xdr:row>
      <xdr:rowOff>155121</xdr:rowOff>
    </xdr:to>
    <xdr:cxnSp macro="">
      <xdr:nvCxnSpPr>
        <xdr:cNvPr id="721" name="直線コネクタ 720">
          <a:extLst>
            <a:ext uri="{FF2B5EF4-FFF2-40B4-BE49-F238E27FC236}">
              <a16:creationId xmlns:a16="http://schemas.microsoft.com/office/drawing/2014/main" id="{054963AE-3387-4FF1-BEBF-C94362C4A4C8}"/>
            </a:ext>
          </a:extLst>
        </xdr:cNvPr>
        <xdr:cNvCxnSpPr/>
      </xdr:nvCxnSpPr>
      <xdr:spPr>
        <a:xfrm flipV="1">
          <a:off x="19954239" y="16297456"/>
          <a:ext cx="0" cy="13455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158948</xdr:rowOff>
    </xdr:from>
    <xdr:ext cx="469744" cy="259045"/>
    <xdr:sp textlink="">
      <xdr:nvSpPr>
        <xdr:cNvPr id="722" name="【庁舎】&#10;一人当たり面積最小値テキスト">
          <a:extLst>
            <a:ext uri="{FF2B5EF4-FFF2-40B4-BE49-F238E27FC236}">
              <a16:creationId xmlns:a16="http://schemas.microsoft.com/office/drawing/2014/main" id="{FC53C032-25DF-4000-A111-308808E090A8}"/>
            </a:ext>
          </a:extLst>
        </xdr:cNvPr>
        <xdr:cNvSpPr txBox="1"/>
      </xdr:nvSpPr>
      <xdr:spPr>
        <a:xfrm>
          <a:off x="19992975" y="176500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155121</xdr:rowOff>
    </xdr:from>
    <xdr:to>
      <xdr:col>116</xdr:col>
      <xdr:colOff>152400</xdr:colOff>
      <xdr:row>107</xdr:row>
      <xdr:rowOff>155121</xdr:rowOff>
    </xdr:to>
    <xdr:cxnSp macro="">
      <xdr:nvCxnSpPr>
        <xdr:cNvPr id="723" name="直線コネクタ 722">
          <a:extLst>
            <a:ext uri="{FF2B5EF4-FFF2-40B4-BE49-F238E27FC236}">
              <a16:creationId xmlns:a16="http://schemas.microsoft.com/office/drawing/2014/main" id="{061670A2-00DF-41D7-BD48-D26A47F05F5E}"/>
            </a:ext>
          </a:extLst>
        </xdr:cNvPr>
        <xdr:cNvCxnSpPr/>
      </xdr:nvCxnSpPr>
      <xdr:spPr>
        <a:xfrm>
          <a:off x="19878675" y="1764302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124658</xdr:rowOff>
    </xdr:from>
    <xdr:ext cx="469744" cy="259045"/>
    <xdr:sp textlink="">
      <xdr:nvSpPr>
        <xdr:cNvPr id="724" name="【庁舎】&#10;一人当たり面積最大値テキスト">
          <a:extLst>
            <a:ext uri="{FF2B5EF4-FFF2-40B4-BE49-F238E27FC236}">
              <a16:creationId xmlns:a16="http://schemas.microsoft.com/office/drawing/2014/main" id="{54E155CC-99C0-4637-9AE4-9715D59C6533}"/>
            </a:ext>
          </a:extLst>
        </xdr:cNvPr>
        <xdr:cNvSpPr txBox="1"/>
      </xdr:nvSpPr>
      <xdr:spPr>
        <a:xfrm>
          <a:off x="19992975" y="16066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6531</xdr:rowOff>
    </xdr:from>
    <xdr:to>
      <xdr:col>116</xdr:col>
      <xdr:colOff>152400</xdr:colOff>
      <xdr:row>100</xdr:row>
      <xdr:rowOff>6531</xdr:rowOff>
    </xdr:to>
    <xdr:cxnSp macro="">
      <xdr:nvCxnSpPr>
        <xdr:cNvPr id="725" name="直線コネクタ 724">
          <a:extLst>
            <a:ext uri="{FF2B5EF4-FFF2-40B4-BE49-F238E27FC236}">
              <a16:creationId xmlns:a16="http://schemas.microsoft.com/office/drawing/2014/main" id="{174B3DC3-D87E-4767-855C-33875822E0AB}"/>
            </a:ext>
          </a:extLst>
        </xdr:cNvPr>
        <xdr:cNvCxnSpPr/>
      </xdr:nvCxnSpPr>
      <xdr:spPr>
        <a:xfrm>
          <a:off x="19878675" y="1629745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16</xdr:rowOff>
    </xdr:from>
    <xdr:ext cx="469744" cy="259045"/>
    <xdr:sp textlink="">
      <xdr:nvSpPr>
        <xdr:cNvPr id="726" name="【庁舎】&#10;一人当たり面積平均値テキスト">
          <a:extLst>
            <a:ext uri="{FF2B5EF4-FFF2-40B4-BE49-F238E27FC236}">
              <a16:creationId xmlns:a16="http://schemas.microsoft.com/office/drawing/2014/main" id="{9EED0DED-D254-4521-B483-4F2CE8F982D6}"/>
            </a:ext>
          </a:extLst>
        </xdr:cNvPr>
        <xdr:cNvSpPr txBox="1"/>
      </xdr:nvSpPr>
      <xdr:spPr>
        <a:xfrm>
          <a:off x="19992975" y="171450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21589</xdr:rowOff>
    </xdr:from>
    <xdr:to>
      <xdr:col>116</xdr:col>
      <xdr:colOff>114300</xdr:colOff>
      <xdr:row>105</xdr:row>
      <xdr:rowOff>123189</xdr:rowOff>
    </xdr:to>
    <xdr:sp textlink="">
      <xdr:nvSpPr>
        <xdr:cNvPr id="727" name="フローチャート: 判断 726">
          <a:extLst>
            <a:ext uri="{FF2B5EF4-FFF2-40B4-BE49-F238E27FC236}">
              <a16:creationId xmlns:a16="http://schemas.microsoft.com/office/drawing/2014/main" id="{33032F7E-4357-46B4-BEFC-BDD43A803EEF}"/>
            </a:ext>
          </a:extLst>
        </xdr:cNvPr>
        <xdr:cNvSpPr/>
      </xdr:nvSpPr>
      <xdr:spPr>
        <a:xfrm>
          <a:off x="19897725" y="1716658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31387</xdr:rowOff>
    </xdr:from>
    <xdr:to>
      <xdr:col>112</xdr:col>
      <xdr:colOff>38100</xdr:colOff>
      <xdr:row>105</xdr:row>
      <xdr:rowOff>132987</xdr:rowOff>
    </xdr:to>
    <xdr:sp textlink="">
      <xdr:nvSpPr>
        <xdr:cNvPr id="728" name="フローチャート: 判断 727">
          <a:extLst>
            <a:ext uri="{FF2B5EF4-FFF2-40B4-BE49-F238E27FC236}">
              <a16:creationId xmlns:a16="http://schemas.microsoft.com/office/drawing/2014/main" id="{7D854D0F-1248-45E6-B4CC-CB281B04356F}"/>
            </a:ext>
          </a:extLst>
        </xdr:cNvPr>
        <xdr:cNvSpPr/>
      </xdr:nvSpPr>
      <xdr:spPr>
        <a:xfrm>
          <a:off x="19154775" y="17173212"/>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47716</xdr:rowOff>
    </xdr:from>
    <xdr:to>
      <xdr:col>107</xdr:col>
      <xdr:colOff>101600</xdr:colOff>
      <xdr:row>105</xdr:row>
      <xdr:rowOff>149316</xdr:rowOff>
    </xdr:to>
    <xdr:sp textlink="">
      <xdr:nvSpPr>
        <xdr:cNvPr id="729" name="フローチャート: 判断 728">
          <a:extLst>
            <a:ext uri="{FF2B5EF4-FFF2-40B4-BE49-F238E27FC236}">
              <a16:creationId xmlns:a16="http://schemas.microsoft.com/office/drawing/2014/main" id="{7317262C-9436-45CD-872E-33DB6F590EC0}"/>
            </a:ext>
          </a:extLst>
        </xdr:cNvPr>
        <xdr:cNvSpPr/>
      </xdr:nvSpPr>
      <xdr:spPr>
        <a:xfrm>
          <a:off x="18345150" y="17189541"/>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67311</xdr:rowOff>
    </xdr:from>
    <xdr:to>
      <xdr:col>102</xdr:col>
      <xdr:colOff>165100</xdr:colOff>
      <xdr:row>105</xdr:row>
      <xdr:rowOff>168911</xdr:rowOff>
    </xdr:to>
    <xdr:sp textlink="">
      <xdr:nvSpPr>
        <xdr:cNvPr id="730" name="フローチャート: 判断 729">
          <a:extLst>
            <a:ext uri="{FF2B5EF4-FFF2-40B4-BE49-F238E27FC236}">
              <a16:creationId xmlns:a16="http://schemas.microsoft.com/office/drawing/2014/main" id="{FA9569D7-780E-40D9-B3FA-A10FBB47C025}"/>
            </a:ext>
          </a:extLst>
        </xdr:cNvPr>
        <xdr:cNvSpPr/>
      </xdr:nvSpPr>
      <xdr:spPr>
        <a:xfrm>
          <a:off x="17554575" y="1720913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52070</xdr:rowOff>
    </xdr:from>
    <xdr:to>
      <xdr:col>98</xdr:col>
      <xdr:colOff>38100</xdr:colOff>
      <xdr:row>105</xdr:row>
      <xdr:rowOff>153670</xdr:rowOff>
    </xdr:to>
    <xdr:sp textlink="">
      <xdr:nvSpPr>
        <xdr:cNvPr id="731" name="フローチャート: 判断 730">
          <a:extLst>
            <a:ext uri="{FF2B5EF4-FFF2-40B4-BE49-F238E27FC236}">
              <a16:creationId xmlns:a16="http://schemas.microsoft.com/office/drawing/2014/main" id="{08CEDFAD-E509-47CF-A97C-8166B37160A2}"/>
            </a:ext>
          </a:extLst>
        </xdr:cNvPr>
        <xdr:cNvSpPr/>
      </xdr:nvSpPr>
      <xdr:spPr>
        <a:xfrm>
          <a:off x="16754475" y="1719389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textlink="">
      <xdr:nvSpPr>
        <xdr:cNvPr id="732" name="テキスト ボックス 731">
          <a:extLst>
            <a:ext uri="{FF2B5EF4-FFF2-40B4-BE49-F238E27FC236}">
              <a16:creationId xmlns:a16="http://schemas.microsoft.com/office/drawing/2014/main" id="{96500F86-2DE9-4CD7-877E-8B82C6CF71CA}"/>
            </a:ext>
          </a:extLst>
        </xdr:cNvPr>
        <xdr:cNvSpPr txBox="1"/>
      </xdr:nvSpPr>
      <xdr:spPr>
        <a:xfrm>
          <a:off x="197834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textlink="">
      <xdr:nvSpPr>
        <xdr:cNvPr id="733" name="テキスト ボックス 732">
          <a:extLst>
            <a:ext uri="{FF2B5EF4-FFF2-40B4-BE49-F238E27FC236}">
              <a16:creationId xmlns:a16="http://schemas.microsoft.com/office/drawing/2014/main" id="{FE5517DD-4B12-43F0-8BD2-E7CB77AD6727}"/>
            </a:ext>
          </a:extLst>
        </xdr:cNvPr>
        <xdr:cNvSpPr txBox="1"/>
      </xdr:nvSpPr>
      <xdr:spPr>
        <a:xfrm>
          <a:off x="19030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textlink="">
      <xdr:nvSpPr>
        <xdr:cNvPr id="734" name="テキスト ボックス 733">
          <a:extLst>
            <a:ext uri="{FF2B5EF4-FFF2-40B4-BE49-F238E27FC236}">
              <a16:creationId xmlns:a16="http://schemas.microsoft.com/office/drawing/2014/main" id="{6719769A-8BD6-48BB-992C-2CCBD772D2DA}"/>
            </a:ext>
          </a:extLst>
        </xdr:cNvPr>
        <xdr:cNvSpPr txBox="1"/>
      </xdr:nvSpPr>
      <xdr:spPr>
        <a:xfrm>
          <a:off x="18221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textlink="">
      <xdr:nvSpPr>
        <xdr:cNvPr id="735" name="テキスト ボックス 734">
          <a:extLst>
            <a:ext uri="{FF2B5EF4-FFF2-40B4-BE49-F238E27FC236}">
              <a16:creationId xmlns:a16="http://schemas.microsoft.com/office/drawing/2014/main" id="{23834E4E-F245-41E2-8211-8528E6C1F685}"/>
            </a:ext>
          </a:extLst>
        </xdr:cNvPr>
        <xdr:cNvSpPr txBox="1"/>
      </xdr:nvSpPr>
      <xdr:spPr>
        <a:xfrm>
          <a:off x="174307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textlink="">
      <xdr:nvSpPr>
        <xdr:cNvPr id="736" name="テキスト ボックス 735">
          <a:extLst>
            <a:ext uri="{FF2B5EF4-FFF2-40B4-BE49-F238E27FC236}">
              <a16:creationId xmlns:a16="http://schemas.microsoft.com/office/drawing/2014/main" id="{F77CF3C3-A73C-4027-955B-804A0E8B4AC8}"/>
            </a:ext>
          </a:extLst>
        </xdr:cNvPr>
        <xdr:cNvSpPr txBox="1"/>
      </xdr:nvSpPr>
      <xdr:spPr>
        <a:xfrm>
          <a:off x="166306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102</xdr:row>
      <xdr:rowOff>38463</xdr:rowOff>
    </xdr:from>
    <xdr:to>
      <xdr:col>116</xdr:col>
      <xdr:colOff>114300</xdr:colOff>
      <xdr:row>102</xdr:row>
      <xdr:rowOff>140063</xdr:rowOff>
    </xdr:to>
    <xdr:sp textlink="">
      <xdr:nvSpPr>
        <xdr:cNvPr id="737" name="楕円 736">
          <a:extLst>
            <a:ext uri="{FF2B5EF4-FFF2-40B4-BE49-F238E27FC236}">
              <a16:creationId xmlns:a16="http://schemas.microsoft.com/office/drawing/2014/main" id="{97C90E30-30AE-4B0B-99C7-8CBB634A4A7E}"/>
            </a:ext>
          </a:extLst>
        </xdr:cNvPr>
        <xdr:cNvSpPr/>
      </xdr:nvSpPr>
      <xdr:spPr>
        <a:xfrm>
          <a:off x="19897725" y="16669113"/>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101</xdr:row>
      <xdr:rowOff>61340</xdr:rowOff>
    </xdr:from>
    <xdr:ext cx="469744" cy="259045"/>
    <xdr:sp textlink="">
      <xdr:nvSpPr>
        <xdr:cNvPr id="738" name="【庁舎】&#10;一人当たり面積該当値テキスト">
          <a:extLst>
            <a:ext uri="{FF2B5EF4-FFF2-40B4-BE49-F238E27FC236}">
              <a16:creationId xmlns:a16="http://schemas.microsoft.com/office/drawing/2014/main" id="{A8F7862A-250D-40B9-A0D6-2FA95DA4359C}"/>
            </a:ext>
          </a:extLst>
        </xdr:cNvPr>
        <xdr:cNvSpPr txBox="1"/>
      </xdr:nvSpPr>
      <xdr:spPr>
        <a:xfrm>
          <a:off x="19992975" y="16523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102</xdr:row>
      <xdr:rowOff>136434</xdr:rowOff>
    </xdr:from>
    <xdr:to>
      <xdr:col>112</xdr:col>
      <xdr:colOff>38100</xdr:colOff>
      <xdr:row>103</xdr:row>
      <xdr:rowOff>66584</xdr:rowOff>
    </xdr:to>
    <xdr:sp textlink="">
      <xdr:nvSpPr>
        <xdr:cNvPr id="739" name="楕円 738">
          <a:extLst>
            <a:ext uri="{FF2B5EF4-FFF2-40B4-BE49-F238E27FC236}">
              <a16:creationId xmlns:a16="http://schemas.microsoft.com/office/drawing/2014/main" id="{9135D781-9AAB-4FEC-8436-7A8DE03182D4}"/>
            </a:ext>
          </a:extLst>
        </xdr:cNvPr>
        <xdr:cNvSpPr/>
      </xdr:nvSpPr>
      <xdr:spPr>
        <a:xfrm>
          <a:off x="19154775" y="16767084"/>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102</xdr:row>
      <xdr:rowOff>89263</xdr:rowOff>
    </xdr:from>
    <xdr:to>
      <xdr:col>116</xdr:col>
      <xdr:colOff>63500</xdr:colOff>
      <xdr:row>103</xdr:row>
      <xdr:rowOff>15784</xdr:rowOff>
    </xdr:to>
    <xdr:cxnSp macro="">
      <xdr:nvCxnSpPr>
        <xdr:cNvPr id="740" name="直線コネクタ 739">
          <a:extLst>
            <a:ext uri="{FF2B5EF4-FFF2-40B4-BE49-F238E27FC236}">
              <a16:creationId xmlns:a16="http://schemas.microsoft.com/office/drawing/2014/main" id="{BAD8B548-0B85-4A56-8CA0-3B6D6C422EC0}"/>
            </a:ext>
          </a:extLst>
        </xdr:cNvPr>
        <xdr:cNvCxnSpPr/>
      </xdr:nvCxnSpPr>
      <xdr:spPr>
        <a:xfrm flipV="1">
          <a:off x="19202400" y="16716738"/>
          <a:ext cx="752475" cy="97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102</xdr:row>
      <xdr:rowOff>153851</xdr:rowOff>
    </xdr:from>
    <xdr:to>
      <xdr:col>107</xdr:col>
      <xdr:colOff>101600</xdr:colOff>
      <xdr:row>103</xdr:row>
      <xdr:rowOff>84001</xdr:rowOff>
    </xdr:to>
    <xdr:sp textlink="">
      <xdr:nvSpPr>
        <xdr:cNvPr id="741" name="楕円 740">
          <a:extLst>
            <a:ext uri="{FF2B5EF4-FFF2-40B4-BE49-F238E27FC236}">
              <a16:creationId xmlns:a16="http://schemas.microsoft.com/office/drawing/2014/main" id="{E4C766F2-9FAF-4499-80F0-6E334B08A0DD}"/>
            </a:ext>
          </a:extLst>
        </xdr:cNvPr>
        <xdr:cNvSpPr/>
      </xdr:nvSpPr>
      <xdr:spPr>
        <a:xfrm>
          <a:off x="18345150" y="16784501"/>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103</xdr:row>
      <xdr:rowOff>15784</xdr:rowOff>
    </xdr:from>
    <xdr:to>
      <xdr:col>111</xdr:col>
      <xdr:colOff>177800</xdr:colOff>
      <xdr:row>103</xdr:row>
      <xdr:rowOff>33201</xdr:rowOff>
    </xdr:to>
    <xdr:cxnSp macro="">
      <xdr:nvCxnSpPr>
        <xdr:cNvPr id="742" name="直線コネクタ 741">
          <a:extLst>
            <a:ext uri="{FF2B5EF4-FFF2-40B4-BE49-F238E27FC236}">
              <a16:creationId xmlns:a16="http://schemas.microsoft.com/office/drawing/2014/main" id="{3BB1595F-522E-4AE2-851B-9E6F39FC2EEA}"/>
            </a:ext>
          </a:extLst>
        </xdr:cNvPr>
        <xdr:cNvCxnSpPr/>
      </xdr:nvCxnSpPr>
      <xdr:spPr>
        <a:xfrm flipV="1">
          <a:off x="18392775" y="16814709"/>
          <a:ext cx="809625" cy="174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103</xdr:row>
      <xdr:rowOff>7438</xdr:rowOff>
    </xdr:from>
    <xdr:to>
      <xdr:col>102</xdr:col>
      <xdr:colOff>165100</xdr:colOff>
      <xdr:row>103</xdr:row>
      <xdr:rowOff>109038</xdr:rowOff>
    </xdr:to>
    <xdr:sp textlink="">
      <xdr:nvSpPr>
        <xdr:cNvPr id="743" name="楕円 742">
          <a:extLst>
            <a:ext uri="{FF2B5EF4-FFF2-40B4-BE49-F238E27FC236}">
              <a16:creationId xmlns:a16="http://schemas.microsoft.com/office/drawing/2014/main" id="{F813196C-F073-4CA9-AFEE-CA629C66774A}"/>
            </a:ext>
          </a:extLst>
        </xdr:cNvPr>
        <xdr:cNvSpPr/>
      </xdr:nvSpPr>
      <xdr:spPr>
        <a:xfrm>
          <a:off x="17554575" y="1681271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103</xdr:row>
      <xdr:rowOff>33201</xdr:rowOff>
    </xdr:from>
    <xdr:to>
      <xdr:col>107</xdr:col>
      <xdr:colOff>50800</xdr:colOff>
      <xdr:row>103</xdr:row>
      <xdr:rowOff>58238</xdr:rowOff>
    </xdr:to>
    <xdr:cxnSp macro="">
      <xdr:nvCxnSpPr>
        <xdr:cNvPr id="744" name="直線コネクタ 743">
          <a:extLst>
            <a:ext uri="{FF2B5EF4-FFF2-40B4-BE49-F238E27FC236}">
              <a16:creationId xmlns:a16="http://schemas.microsoft.com/office/drawing/2014/main" id="{9B0E3CB1-516F-4784-9D6A-BBF35A2C141A}"/>
            </a:ext>
          </a:extLst>
        </xdr:cNvPr>
        <xdr:cNvCxnSpPr/>
      </xdr:nvCxnSpPr>
      <xdr:spPr>
        <a:xfrm flipV="1">
          <a:off x="17602200" y="16832126"/>
          <a:ext cx="790575" cy="28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103</xdr:row>
      <xdr:rowOff>24856</xdr:rowOff>
    </xdr:from>
    <xdr:to>
      <xdr:col>98</xdr:col>
      <xdr:colOff>38100</xdr:colOff>
      <xdr:row>103</xdr:row>
      <xdr:rowOff>126456</xdr:rowOff>
    </xdr:to>
    <xdr:sp textlink="">
      <xdr:nvSpPr>
        <xdr:cNvPr id="745" name="楕円 744">
          <a:extLst>
            <a:ext uri="{FF2B5EF4-FFF2-40B4-BE49-F238E27FC236}">
              <a16:creationId xmlns:a16="http://schemas.microsoft.com/office/drawing/2014/main" id="{7FB94883-DCF6-4D64-B5CD-E6C884A7C32B}"/>
            </a:ext>
          </a:extLst>
        </xdr:cNvPr>
        <xdr:cNvSpPr/>
      </xdr:nvSpPr>
      <xdr:spPr>
        <a:xfrm>
          <a:off x="16754475" y="1683013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103</xdr:row>
      <xdr:rowOff>58238</xdr:rowOff>
    </xdr:from>
    <xdr:to>
      <xdr:col>102</xdr:col>
      <xdr:colOff>114300</xdr:colOff>
      <xdr:row>103</xdr:row>
      <xdr:rowOff>75656</xdr:rowOff>
    </xdr:to>
    <xdr:cxnSp macro="">
      <xdr:nvCxnSpPr>
        <xdr:cNvPr id="746" name="直線コネクタ 745">
          <a:extLst>
            <a:ext uri="{FF2B5EF4-FFF2-40B4-BE49-F238E27FC236}">
              <a16:creationId xmlns:a16="http://schemas.microsoft.com/office/drawing/2014/main" id="{733070C1-3242-4745-8A57-EF9E9334EFE2}"/>
            </a:ext>
          </a:extLst>
        </xdr:cNvPr>
        <xdr:cNvCxnSpPr/>
      </xdr:nvCxnSpPr>
      <xdr:spPr>
        <a:xfrm flipV="1">
          <a:off x="16802100" y="16860338"/>
          <a:ext cx="800100" cy="174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124114</xdr:rowOff>
    </xdr:from>
    <xdr:ext cx="469744" cy="259045"/>
    <xdr:sp textlink="">
      <xdr:nvSpPr>
        <xdr:cNvPr id="747" name="n_1aveValue【庁舎】&#10;一人当たり面積">
          <a:extLst>
            <a:ext uri="{FF2B5EF4-FFF2-40B4-BE49-F238E27FC236}">
              <a16:creationId xmlns:a16="http://schemas.microsoft.com/office/drawing/2014/main" id="{3B4838DE-FEF5-43E3-96C7-152C40226035}"/>
            </a:ext>
          </a:extLst>
        </xdr:cNvPr>
        <xdr:cNvSpPr txBox="1"/>
      </xdr:nvSpPr>
      <xdr:spPr>
        <a:xfrm>
          <a:off x="18983402" y="172659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140443</xdr:rowOff>
    </xdr:from>
    <xdr:ext cx="469744" cy="259045"/>
    <xdr:sp textlink="">
      <xdr:nvSpPr>
        <xdr:cNvPr id="748" name="n_2aveValue【庁舎】&#10;一人当たり面積">
          <a:extLst>
            <a:ext uri="{FF2B5EF4-FFF2-40B4-BE49-F238E27FC236}">
              <a16:creationId xmlns:a16="http://schemas.microsoft.com/office/drawing/2014/main" id="{790B46CE-9594-4D56-9A26-148B517F8690}"/>
            </a:ext>
          </a:extLst>
        </xdr:cNvPr>
        <xdr:cNvSpPr txBox="1"/>
      </xdr:nvSpPr>
      <xdr:spPr>
        <a:xfrm>
          <a:off x="18183302" y="172886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160038</xdr:rowOff>
    </xdr:from>
    <xdr:ext cx="469744" cy="259045"/>
    <xdr:sp textlink="">
      <xdr:nvSpPr>
        <xdr:cNvPr id="749" name="n_3aveValue【庁舎】&#10;一人当たり面積">
          <a:extLst>
            <a:ext uri="{FF2B5EF4-FFF2-40B4-BE49-F238E27FC236}">
              <a16:creationId xmlns:a16="http://schemas.microsoft.com/office/drawing/2014/main" id="{70069FA0-494A-428E-9839-29E848F8674A}"/>
            </a:ext>
          </a:extLst>
        </xdr:cNvPr>
        <xdr:cNvSpPr txBox="1"/>
      </xdr:nvSpPr>
      <xdr:spPr>
        <a:xfrm>
          <a:off x="17383202" y="17308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144797</xdr:rowOff>
    </xdr:from>
    <xdr:ext cx="469744" cy="259045"/>
    <xdr:sp textlink="">
      <xdr:nvSpPr>
        <xdr:cNvPr id="750" name="n_4aveValue【庁舎】&#10;一人当たり面積">
          <a:extLst>
            <a:ext uri="{FF2B5EF4-FFF2-40B4-BE49-F238E27FC236}">
              <a16:creationId xmlns:a16="http://schemas.microsoft.com/office/drawing/2014/main" id="{B8390E65-2197-4A1E-8437-741B675280D8}"/>
            </a:ext>
          </a:extLst>
        </xdr:cNvPr>
        <xdr:cNvSpPr txBox="1"/>
      </xdr:nvSpPr>
      <xdr:spPr>
        <a:xfrm>
          <a:off x="16592627" y="17286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101</xdr:row>
      <xdr:rowOff>83111</xdr:rowOff>
    </xdr:from>
    <xdr:ext cx="469744" cy="259045"/>
    <xdr:sp textlink="">
      <xdr:nvSpPr>
        <xdr:cNvPr id="751" name="n_1mainValue【庁舎】&#10;一人当たり面積">
          <a:extLst>
            <a:ext uri="{FF2B5EF4-FFF2-40B4-BE49-F238E27FC236}">
              <a16:creationId xmlns:a16="http://schemas.microsoft.com/office/drawing/2014/main" id="{3D59EDA5-9377-4518-BDAD-46A73BFDA045}"/>
            </a:ext>
          </a:extLst>
        </xdr:cNvPr>
        <xdr:cNvSpPr txBox="1"/>
      </xdr:nvSpPr>
      <xdr:spPr>
        <a:xfrm>
          <a:off x="18983402" y="165454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101</xdr:row>
      <xdr:rowOff>100528</xdr:rowOff>
    </xdr:from>
    <xdr:ext cx="469744" cy="259045"/>
    <xdr:sp textlink="">
      <xdr:nvSpPr>
        <xdr:cNvPr id="752" name="n_2mainValue【庁舎】&#10;一人当たり面積">
          <a:extLst>
            <a:ext uri="{FF2B5EF4-FFF2-40B4-BE49-F238E27FC236}">
              <a16:creationId xmlns:a16="http://schemas.microsoft.com/office/drawing/2014/main" id="{B4572F15-AD19-433C-AB91-41D0F00C1E44}"/>
            </a:ext>
          </a:extLst>
        </xdr:cNvPr>
        <xdr:cNvSpPr txBox="1"/>
      </xdr:nvSpPr>
      <xdr:spPr>
        <a:xfrm>
          <a:off x="18183302" y="165629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101</xdr:row>
      <xdr:rowOff>125565</xdr:rowOff>
    </xdr:from>
    <xdr:ext cx="469744" cy="259045"/>
    <xdr:sp textlink="">
      <xdr:nvSpPr>
        <xdr:cNvPr id="753" name="n_3mainValue【庁舎】&#10;一人当たり面積">
          <a:extLst>
            <a:ext uri="{FF2B5EF4-FFF2-40B4-BE49-F238E27FC236}">
              <a16:creationId xmlns:a16="http://schemas.microsoft.com/office/drawing/2014/main" id="{FD3940D4-9C00-43FF-AE7B-987791667661}"/>
            </a:ext>
          </a:extLst>
        </xdr:cNvPr>
        <xdr:cNvSpPr txBox="1"/>
      </xdr:nvSpPr>
      <xdr:spPr>
        <a:xfrm>
          <a:off x="17383202" y="16581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101</xdr:row>
      <xdr:rowOff>142983</xdr:rowOff>
    </xdr:from>
    <xdr:ext cx="469744" cy="259045"/>
    <xdr:sp textlink="">
      <xdr:nvSpPr>
        <xdr:cNvPr id="754" name="n_4mainValue【庁舎】&#10;一人当たり面積">
          <a:extLst>
            <a:ext uri="{FF2B5EF4-FFF2-40B4-BE49-F238E27FC236}">
              <a16:creationId xmlns:a16="http://schemas.microsoft.com/office/drawing/2014/main" id="{E4F5949B-ACC2-4EAD-8C08-745EC4F161A0}"/>
            </a:ext>
          </a:extLst>
        </xdr:cNvPr>
        <xdr:cNvSpPr txBox="1"/>
      </xdr:nvSpPr>
      <xdr:spPr>
        <a:xfrm>
          <a:off x="16592627" y="16599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textlink="">
      <xdr:nvSpPr>
        <xdr:cNvPr id="755" name="正方形/長方形 754">
          <a:extLst>
            <a:ext uri="{FF2B5EF4-FFF2-40B4-BE49-F238E27FC236}">
              <a16:creationId xmlns:a16="http://schemas.microsoft.com/office/drawing/2014/main" id="{E942ED8E-13EC-4291-AF45-1F9BF327CCFF}"/>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textlink="">
      <xdr:nvSpPr>
        <xdr:cNvPr id="756" name="正方形/長方形 755">
          <a:extLst>
            <a:ext uri="{FF2B5EF4-FFF2-40B4-BE49-F238E27FC236}">
              <a16:creationId xmlns:a16="http://schemas.microsoft.com/office/drawing/2014/main" id="{9A26CBC0-8A4D-4520-BBB1-B92B040855C9}"/>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textlink="" fLocksText="0">
      <xdr:nvSpPr>
        <xdr:cNvPr id="757" name="テキスト ボックス 756">
          <a:extLst>
            <a:ext uri="{FF2B5EF4-FFF2-40B4-BE49-F238E27FC236}">
              <a16:creationId xmlns:a16="http://schemas.microsoft.com/office/drawing/2014/main" id="{F12B574F-5BEB-4348-B56F-A293E743B387}"/>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各種公共施設「体育館・プール」、「保健センター」、「庁舎」については、人口一人当たりの面積が全国平均よりも高くなっている。</a:t>
          </a:r>
          <a:endParaRPr lang="ja-JP" altLang="ja-JP" sz="1400">
            <a:effectLst/>
          </a:endParaRPr>
        </a:p>
        <a:p>
          <a:r>
            <a:rPr kumimoji="1" lang="ja-JP" altLang="ja-JP" sz="1100">
              <a:solidFill>
                <a:schemeClr val="dk1"/>
              </a:solidFill>
              <a:effectLst/>
              <a:latin typeface="+mn-lt"/>
              <a:ea typeface="+mn-ea"/>
              <a:cs typeface="+mn-cs"/>
            </a:rPr>
            <a:t>離島同士の合併による地理的条件から人口規模より公共施設の数や面積が大きくなることは避けられない状況ではあったが、令和３年度に岩城橋が開通し、４つの島が陸続きになったことから公共施設等総合管理計画及び個別施設計画に基づき、施設の適正化（統廃合）を図る。</a:t>
          </a:r>
          <a:endParaRPr lang="ja-JP" altLang="ja-JP" sz="1400">
            <a:effectLst/>
          </a:endParaRPr>
        </a:p>
      </xdr:txBody>
    </xdr:sp>
    <xdr:clientData/>
  </xdr:twoCellAnchor>
</xdr:wsDr>
</file>

<file path=xl/externalLinks/_rels/externalLink1.xml.rels>&#65279;<?xml version="1.0" encoding="utf-8" standalone="yes"?>
<Relationships xmlns="http://schemas.openxmlformats.org/package/2006/relationships"><Relationship Id="rId2" Type="http://schemas.openxmlformats.org/officeDocument/2006/relationships/externalLinkPath" Target="#" TargetMode="External" /><Relationship Id="rId1" Type="http://schemas.openxmlformats.org/officeDocument/2006/relationships/externalLinkPath" Target="#" TargetMode="External" /></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cell r="BP51">
            <v>44.9</v>
          </cell>
          <cell r="BX51">
            <v>39.200000000000003</v>
          </cell>
          <cell r="CF51">
            <v>29.7</v>
          </cell>
          <cell r="CN51">
            <v>35.700000000000003</v>
          </cell>
          <cell r="CV51">
            <v>36.5</v>
          </cell>
        </row>
        <row r="53">
          <cell r="BP53">
            <v>51</v>
          </cell>
          <cell r="BX53">
            <v>52.5</v>
          </cell>
          <cell r="CF53">
            <v>54.2</v>
          </cell>
          <cell r="CN53">
            <v>55.3</v>
          </cell>
          <cell r="CV53">
            <v>56.2</v>
          </cell>
        </row>
        <row r="55">
          <cell r="AN55" t="str">
            <v>類似団体内平均値</v>
          </cell>
          <cell r="BP55">
            <v>0</v>
          </cell>
          <cell r="BX55">
            <v>0</v>
          </cell>
          <cell r="CF55">
            <v>0</v>
          </cell>
          <cell r="CN55">
            <v>0</v>
          </cell>
          <cell r="CV55">
            <v>0</v>
          </cell>
        </row>
        <row r="57">
          <cell r="BP57">
            <v>64</v>
          </cell>
          <cell r="BX57">
            <v>66.2</v>
          </cell>
          <cell r="CF57">
            <v>67.099999999999994</v>
          </cell>
          <cell r="CN57">
            <v>67</v>
          </cell>
          <cell r="CV57">
            <v>68.2</v>
          </cell>
        </row>
        <row r="72">
          <cell r="BP72" t="str">
            <v>R02</v>
          </cell>
          <cell r="BX72" t="str">
            <v>R03</v>
          </cell>
          <cell r="CF72" t="str">
            <v>R04</v>
          </cell>
          <cell r="CN72" t="str">
            <v>R05</v>
          </cell>
          <cell r="CV72" t="str">
            <v>R06</v>
          </cell>
        </row>
        <row r="73">
          <cell r="AN73" t="str">
            <v>当該団体値</v>
          </cell>
          <cell r="BP73">
            <v>44.9</v>
          </cell>
          <cell r="BX73">
            <v>39.200000000000003</v>
          </cell>
          <cell r="CF73">
            <v>29.7</v>
          </cell>
          <cell r="CN73">
            <v>35.700000000000003</v>
          </cell>
          <cell r="CV73">
            <v>36.5</v>
          </cell>
        </row>
        <row r="75">
          <cell r="BP75">
            <v>12.9</v>
          </cell>
          <cell r="BX75">
            <v>12.9</v>
          </cell>
          <cell r="CF75">
            <v>13.3</v>
          </cell>
          <cell r="CN75">
            <v>13.7</v>
          </cell>
          <cell r="CV75">
            <v>14.4</v>
          </cell>
        </row>
        <row r="77">
          <cell r="AN77" t="str">
            <v>類似団体内平均値</v>
          </cell>
          <cell r="BP77">
            <v>0</v>
          </cell>
          <cell r="BX77">
            <v>0</v>
          </cell>
          <cell r="CF77">
            <v>0</v>
          </cell>
          <cell r="CN77">
            <v>0</v>
          </cell>
          <cell r="CV77">
            <v>0</v>
          </cell>
        </row>
        <row r="79">
          <cell r="BP79">
            <v>8</v>
          </cell>
          <cell r="BX79">
            <v>8</v>
          </cell>
          <cell r="CF79">
            <v>8.3000000000000007</v>
          </cell>
          <cell r="CN79">
            <v>8.4</v>
          </cell>
          <cell r="CV79">
            <v>8.6999999999999993</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&#65279;<?xml version="1.0" encoding="utf-8" standalone="yes"?>
<Relationships xmlns="http://schemas.openxmlformats.org/package/2006/relationships" />
</file>

<file path=xl/worksheets/_rels/sheet2.xml.rels>&#65279;<?xml version="1.0" encoding="utf-8" standalone="yes"?>
<Relationships xmlns="http://schemas.openxmlformats.org/package/2006/relationships"><Relationship Id="rId2" Type="http://schemas.openxmlformats.org/officeDocument/2006/relationships/drawing" Target="../drawings/drawing1.xml" /></Relationships>
</file>

<file path=xl/worksheets/_rels/sheet3.xml.rels>&#65279;<?xml version="1.0" encoding="utf-8" standalone="yes"?>
<Relationships xmlns="http://schemas.openxmlformats.org/package/2006/relationships" />
</file>

<file path=xl/worksheets/_rels/sheet4.xml.rels>&#65279;<?xml version="1.0" encoding="utf-8" standalone="yes"?>
<Relationships xmlns="http://schemas.openxmlformats.org/package/2006/relationships"><Relationship Id="rId2" Type="http://schemas.openxmlformats.org/officeDocument/2006/relationships/drawing" Target="../drawings/drawing2.xml" /></Relationships>
</file>

<file path=xl/worksheets/_rels/sheet5.xml.rels>&#65279;<?xml version="1.0" encoding="utf-8" standalone="yes"?>
<Relationships xmlns="http://schemas.openxmlformats.org/package/2006/relationships"><Relationship Id="rId2" Type="http://schemas.openxmlformats.org/officeDocument/2006/relationships/drawing" Target="../drawings/drawing3.xml" /></Relationships>
</file>

<file path=xl/worksheets/_rels/sheet6.xml.rels>&#65279;<?xml version="1.0" encoding="utf-8" standalone="yes"?>
<Relationships xmlns="http://schemas.openxmlformats.org/package/2006/relationships"><Relationship Id="rId2" Type="http://schemas.openxmlformats.org/officeDocument/2006/relationships/drawing" Target="../drawings/drawing4.xml" /></Relationships>
</file>

<file path=xl/worksheets/_rels/sheet7.xml.rels>&#65279;<?xml version="1.0" encoding="utf-8" standalone="yes"?>
<Relationships xmlns="http://schemas.openxmlformats.org/package/2006/relationships"><Relationship Id="rId2" Type="http://schemas.openxmlformats.org/officeDocument/2006/relationships/drawing" Target="../drawings/drawing6.xml" /></Relationships>
</file>

<file path=xl/worksheets/_rels/sheet8.xml.rels>&#65279;<?xml version="1.0" encoding="utf-8" standalone="yes"?>
<Relationships xmlns="http://schemas.openxmlformats.org/package/2006/relationships"><Relationship Id="rId2" Type="http://schemas.openxmlformats.org/officeDocument/2006/relationships/drawing" Target="../drawings/drawing7.xml" /></Relationships>
</file>

<file path=xl/worksheets/_rels/sheet9.xml.rels>&#65279;<?xml version="1.0" encoding="utf-8" standalone="yes"?>
<Relationships xmlns="http://schemas.openxmlformats.org/package/2006/relationships"><Relationship Id="rId2" Type="http://schemas.openxmlformats.org/officeDocument/2006/relationships/drawing" Target="../drawings/drawing8.xml" /></Relationships>
</file>

<file path=xl/worksheets/_rels/sheet10.xml.rels>&#65279;<?xml version="1.0" encoding="utf-8" standalone="yes"?>
<Relationships xmlns="http://schemas.openxmlformats.org/package/2006/relationships"><Relationship Id="rId2" Type="http://schemas.openxmlformats.org/officeDocument/2006/relationships/drawing" Target="../drawings/drawing9.xml" /></Relationships>
</file>

<file path=xl/worksheets/_rels/sheet11.xml.rels>&#65279;<?xml version="1.0" encoding="utf-8" standalone="yes"?>
<Relationships xmlns="http://schemas.openxmlformats.org/package/2006/relationships"><Relationship Id="rId2" Type="http://schemas.openxmlformats.org/officeDocument/2006/relationships/drawing" Target="../drawings/drawing10.xml" /></Relationships>
</file>

<file path=xl/worksheets/_rels/sheet12.xml.rels>&#65279;<?xml version="1.0" encoding="utf-8" standalone="yes"?>
<Relationships xmlns="http://schemas.openxmlformats.org/package/2006/relationships"><Relationship Id="rId2" Type="http://schemas.openxmlformats.org/officeDocument/2006/relationships/drawing" Target="../drawings/drawing11.xml" /></Relationships>
</file>

<file path=xl/worksheets/_rels/sheet13.xml.rels>&#65279;<?xml version="1.0" encoding="utf-8" standalone="yes"?>
<Relationships xmlns="http://schemas.openxmlformats.org/package/2006/relationships"><Relationship Id="rId2" Type="http://schemas.openxmlformats.org/officeDocument/2006/relationships/drawing" Target="../drawings/drawing12.xml" /></Relationships>
</file>

<file path=xl/worksheets/_rels/sheet14.xml.rels>&#65279;<?xml version="1.0" encoding="utf-8" standalone="yes"?>
<Relationships xmlns="http://schemas.openxmlformats.org/package/2006/relationships"><Relationship Id="rId2" Type="http://schemas.openxmlformats.org/officeDocument/2006/relationships/drawing" Target="../drawings/drawing13.xml" /></Relationships>
</file>

<file path=xl/worksheets/_rels/sheet15.xml.rels>&#65279;<?xml version="1.0" encoding="utf-8" standalone="yes"?>
<Relationships xmlns="http://schemas.openxmlformats.org/package/2006/relationships"><Relationship Id="rId2" Type="http://schemas.openxmlformats.org/officeDocument/2006/relationships/drawing" Target="../drawings/drawing14.xml" /></Relationships>
</file>

<file path=xl/worksheets/_rels/sheet16.xml.rels>&#65279;<?xml version="1.0" encoding="utf-8" standalone="yes"?>
<Relationships xmlns="http://schemas.openxmlformats.org/package/2006/relationships"><Relationship Id="rId2" Type="http://schemas.openxmlformats.org/officeDocument/2006/relationships/drawing" Target="../drawings/drawing15.xml" /></Relationships>
</file>

<file path=xl/worksheets/_rels/sheet17.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85" zoomScaleNormal="85" workbookViewId="0"/>
  </sheetViews>
  <sheetFormatPr defaultColWidth="0" defaultRowHeight="11" zeroHeight="1"/>
  <cols>
    <col min="1" max="11" width="2.08984375" style="168" customWidth="1"/>
    <col min="12" max="12" width="2.26953125" style="168" customWidth="1"/>
    <col min="13" max="17" width="2.36328125" style="168" customWidth="1"/>
    <col min="18" max="119" width="2.08984375" style="168" customWidth="1"/>
    <col min="120" max="16384" width="0" style="168" hidden="1"/>
  </cols>
  <sheetData>
    <row r="1" spans="1:119" ht="33" customHeight="1">
      <c r="B1" s="379" t="s">
        <v>76</v>
      </c>
      <c r="C1" s="379"/>
      <c r="D1" s="379"/>
      <c r="E1" s="379"/>
      <c r="F1" s="379"/>
      <c r="G1" s="379"/>
      <c r="H1" s="379"/>
      <c r="I1" s="379"/>
      <c r="J1" s="379"/>
      <c r="K1" s="379"/>
      <c r="L1" s="379"/>
      <c r="M1" s="379"/>
      <c r="N1" s="379"/>
      <c r="O1" s="379"/>
      <c r="P1" s="379"/>
      <c r="Q1" s="379"/>
      <c r="R1" s="379"/>
      <c r="S1" s="379"/>
      <c r="T1" s="379"/>
      <c r="U1" s="379"/>
      <c r="V1" s="379"/>
      <c r="W1" s="379"/>
      <c r="X1" s="379"/>
      <c r="Y1" s="379"/>
      <c r="Z1" s="379"/>
      <c r="AA1" s="379"/>
      <c r="AB1" s="379"/>
      <c r="AC1" s="379"/>
      <c r="AD1" s="379"/>
      <c r="AE1" s="379"/>
      <c r="AF1" s="379"/>
      <c r="AG1" s="379"/>
      <c r="AH1" s="379"/>
      <c r="AI1" s="379"/>
      <c r="AJ1" s="379"/>
      <c r="AK1" s="379"/>
      <c r="AL1" s="379"/>
      <c r="AM1" s="379"/>
      <c r="AN1" s="379"/>
      <c r="AO1" s="379"/>
      <c r="AP1" s="379"/>
      <c r="AQ1" s="379"/>
      <c r="AR1" s="379"/>
      <c r="AS1" s="379"/>
      <c r="AT1" s="379"/>
      <c r="AU1" s="379"/>
      <c r="AV1" s="379"/>
      <c r="AW1" s="379"/>
      <c r="AX1" s="379"/>
      <c r="AY1" s="379"/>
      <c r="AZ1" s="379"/>
      <c r="BA1" s="379"/>
      <c r="BB1" s="379"/>
      <c r="BC1" s="379"/>
      <c r="BD1" s="379"/>
      <c r="BE1" s="379"/>
      <c r="BF1" s="379"/>
      <c r="BG1" s="379"/>
      <c r="BH1" s="379"/>
      <c r="BI1" s="379"/>
      <c r="BJ1" s="379"/>
      <c r="BK1" s="379"/>
      <c r="BL1" s="379"/>
      <c r="BM1" s="379"/>
      <c r="BN1" s="379"/>
      <c r="BO1" s="379"/>
      <c r="BP1" s="379"/>
      <c r="BQ1" s="379"/>
      <c r="BR1" s="379"/>
      <c r="BS1" s="379"/>
      <c r="BT1" s="379"/>
      <c r="BU1" s="379"/>
      <c r="BV1" s="379"/>
      <c r="BW1" s="379"/>
      <c r="BX1" s="379"/>
      <c r="BY1" s="379"/>
      <c r="BZ1" s="379"/>
      <c r="CA1" s="379"/>
      <c r="CB1" s="379"/>
      <c r="CC1" s="379"/>
      <c r="CD1" s="379"/>
      <c r="CE1" s="379"/>
      <c r="CF1" s="379"/>
      <c r="CG1" s="379"/>
      <c r="CH1" s="379"/>
      <c r="CI1" s="379"/>
      <c r="CJ1" s="379"/>
      <c r="CK1" s="379"/>
      <c r="CL1" s="379"/>
      <c r="CM1" s="379"/>
      <c r="CN1" s="379"/>
      <c r="CO1" s="379"/>
      <c r="CP1" s="379"/>
      <c r="CQ1" s="379"/>
      <c r="CR1" s="379"/>
      <c r="CS1" s="379"/>
      <c r="CT1" s="379"/>
      <c r="CU1" s="379"/>
      <c r="CV1" s="379"/>
      <c r="CW1" s="379"/>
      <c r="CX1" s="379"/>
      <c r="CY1" s="379"/>
      <c r="CZ1" s="379"/>
      <c r="DA1" s="379"/>
      <c r="DB1" s="379"/>
      <c r="DC1" s="379"/>
      <c r="DD1" s="379"/>
      <c r="DE1" s="379"/>
      <c r="DF1" s="379"/>
      <c r="DG1" s="379"/>
      <c r="DH1" s="379"/>
      <c r="DI1" s="379"/>
      <c r="DJ1" s="169"/>
      <c r="DK1" s="169"/>
      <c r="DL1" s="169"/>
      <c r="DM1" s="169"/>
      <c r="DN1" s="169"/>
      <c r="DO1" s="169"/>
    </row>
    <row r="2" spans="1:119" ht="24" thickBot="1">
      <c r="B2" s="170" t="s">
        <v>77</v>
      </c>
      <c r="C2" s="170"/>
      <c r="D2" s="171"/>
    </row>
    <row r="3" spans="1:119" ht="18.75" customHeight="1" thickBot="1">
      <c r="A3" s="169"/>
      <c r="B3" s="380" t="s">
        <v>78</v>
      </c>
      <c r="C3" s="381"/>
      <c r="D3" s="381"/>
      <c r="E3" s="382"/>
      <c r="F3" s="382"/>
      <c r="G3" s="382"/>
      <c r="H3" s="382"/>
      <c r="I3" s="382"/>
      <c r="J3" s="382"/>
      <c r="K3" s="382"/>
      <c r="L3" s="382" t="s">
        <v>79</v>
      </c>
      <c r="M3" s="382"/>
      <c r="N3" s="382"/>
      <c r="O3" s="382"/>
      <c r="P3" s="382"/>
      <c r="Q3" s="382"/>
      <c r="R3" s="389"/>
      <c r="S3" s="389"/>
      <c r="T3" s="389"/>
      <c r="U3" s="389"/>
      <c r="V3" s="390"/>
      <c r="W3" s="364" t="s">
        <v>80</v>
      </c>
      <c r="X3" s="365"/>
      <c r="Y3" s="365"/>
      <c r="Z3" s="365"/>
      <c r="AA3" s="365"/>
      <c r="AB3" s="381"/>
      <c r="AC3" s="389" t="s">
        <v>81</v>
      </c>
      <c r="AD3" s="365"/>
      <c r="AE3" s="365"/>
      <c r="AF3" s="365"/>
      <c r="AG3" s="365"/>
      <c r="AH3" s="365"/>
      <c r="AI3" s="365"/>
      <c r="AJ3" s="365"/>
      <c r="AK3" s="365"/>
      <c r="AL3" s="366"/>
      <c r="AM3" s="364" t="s">
        <v>82</v>
      </c>
      <c r="AN3" s="365"/>
      <c r="AO3" s="365"/>
      <c r="AP3" s="365"/>
      <c r="AQ3" s="365"/>
      <c r="AR3" s="365"/>
      <c r="AS3" s="365"/>
      <c r="AT3" s="365"/>
      <c r="AU3" s="365"/>
      <c r="AV3" s="365"/>
      <c r="AW3" s="365"/>
      <c r="AX3" s="366"/>
      <c r="AY3" s="401" t="s">
        <v>1</v>
      </c>
      <c r="AZ3" s="402"/>
      <c r="BA3" s="402"/>
      <c r="BB3" s="402"/>
      <c r="BC3" s="402"/>
      <c r="BD3" s="402"/>
      <c r="BE3" s="402"/>
      <c r="BF3" s="402"/>
      <c r="BG3" s="402"/>
      <c r="BH3" s="402"/>
      <c r="BI3" s="402"/>
      <c r="BJ3" s="402"/>
      <c r="BK3" s="402"/>
      <c r="BL3" s="402"/>
      <c r="BM3" s="403"/>
      <c r="BN3" s="364" t="s">
        <v>83</v>
      </c>
      <c r="BO3" s="365"/>
      <c r="BP3" s="365"/>
      <c r="BQ3" s="365"/>
      <c r="BR3" s="365"/>
      <c r="BS3" s="365"/>
      <c r="BT3" s="365"/>
      <c r="BU3" s="366"/>
      <c r="BV3" s="364" t="s">
        <v>84</v>
      </c>
      <c r="BW3" s="365"/>
      <c r="BX3" s="365"/>
      <c r="BY3" s="365"/>
      <c r="BZ3" s="365"/>
      <c r="CA3" s="365"/>
      <c r="CB3" s="365"/>
      <c r="CC3" s="366"/>
      <c r="CD3" s="401" t="s">
        <v>1</v>
      </c>
      <c r="CE3" s="402"/>
      <c r="CF3" s="402"/>
      <c r="CG3" s="402"/>
      <c r="CH3" s="402"/>
      <c r="CI3" s="402"/>
      <c r="CJ3" s="402"/>
      <c r="CK3" s="402"/>
      <c r="CL3" s="402"/>
      <c r="CM3" s="402"/>
      <c r="CN3" s="402"/>
      <c r="CO3" s="402"/>
      <c r="CP3" s="402"/>
      <c r="CQ3" s="402"/>
      <c r="CR3" s="402"/>
      <c r="CS3" s="403"/>
      <c r="CT3" s="364" t="s">
        <v>85</v>
      </c>
      <c r="CU3" s="365"/>
      <c r="CV3" s="365"/>
      <c r="CW3" s="365"/>
      <c r="CX3" s="365"/>
      <c r="CY3" s="365"/>
      <c r="CZ3" s="365"/>
      <c r="DA3" s="366"/>
      <c r="DB3" s="364" t="s">
        <v>86</v>
      </c>
      <c r="DC3" s="365"/>
      <c r="DD3" s="365"/>
      <c r="DE3" s="365"/>
      <c r="DF3" s="365"/>
      <c r="DG3" s="365"/>
      <c r="DH3" s="365"/>
      <c r="DI3" s="366"/>
    </row>
    <row r="4" spans="1:119" ht="18.75" customHeight="1">
      <c r="A4" s="169"/>
      <c r="B4" s="383"/>
      <c r="C4" s="384"/>
      <c r="D4" s="384"/>
      <c r="E4" s="385"/>
      <c r="F4" s="385"/>
      <c r="G4" s="385"/>
      <c r="H4" s="385"/>
      <c r="I4" s="385"/>
      <c r="J4" s="385"/>
      <c r="K4" s="385"/>
      <c r="L4" s="385"/>
      <c r="M4" s="385"/>
      <c r="N4" s="385"/>
      <c r="O4" s="385"/>
      <c r="P4" s="385"/>
      <c r="Q4" s="385"/>
      <c r="R4" s="391"/>
      <c r="S4" s="391"/>
      <c r="T4" s="391"/>
      <c r="U4" s="391"/>
      <c r="V4" s="392"/>
      <c r="W4" s="395"/>
      <c r="X4" s="396"/>
      <c r="Y4" s="396"/>
      <c r="Z4" s="396"/>
      <c r="AA4" s="396"/>
      <c r="AB4" s="384"/>
      <c r="AC4" s="391"/>
      <c r="AD4" s="396"/>
      <c r="AE4" s="396"/>
      <c r="AF4" s="396"/>
      <c r="AG4" s="396"/>
      <c r="AH4" s="396"/>
      <c r="AI4" s="396"/>
      <c r="AJ4" s="396"/>
      <c r="AK4" s="396"/>
      <c r="AL4" s="399"/>
      <c r="AM4" s="397"/>
      <c r="AN4" s="398"/>
      <c r="AO4" s="398"/>
      <c r="AP4" s="398"/>
      <c r="AQ4" s="398"/>
      <c r="AR4" s="398"/>
      <c r="AS4" s="398"/>
      <c r="AT4" s="398"/>
      <c r="AU4" s="398"/>
      <c r="AV4" s="398"/>
      <c r="AW4" s="398"/>
      <c r="AX4" s="400"/>
      <c r="AY4" s="367" t="s">
        <v>87</v>
      </c>
      <c r="AZ4" s="368"/>
      <c r="BA4" s="368"/>
      <c r="BB4" s="368"/>
      <c r="BC4" s="368"/>
      <c r="BD4" s="368"/>
      <c r="BE4" s="368"/>
      <c r="BF4" s="368"/>
      <c r="BG4" s="368"/>
      <c r="BH4" s="368"/>
      <c r="BI4" s="368"/>
      <c r="BJ4" s="368"/>
      <c r="BK4" s="368"/>
      <c r="BL4" s="368"/>
      <c r="BM4" s="369"/>
      <c r="BN4" s="370">
        <v>6795720</v>
      </c>
      <c r="BO4" s="371"/>
      <c r="BP4" s="371"/>
      <c r="BQ4" s="371"/>
      <c r="BR4" s="371"/>
      <c r="BS4" s="371"/>
      <c r="BT4" s="371"/>
      <c r="BU4" s="372"/>
      <c r="BV4" s="370">
        <v>7341174</v>
      </c>
      <c r="BW4" s="371"/>
      <c r="BX4" s="371"/>
      <c r="BY4" s="371"/>
      <c r="BZ4" s="371"/>
      <c r="CA4" s="371"/>
      <c r="CB4" s="371"/>
      <c r="CC4" s="372"/>
      <c r="CD4" s="373" t="s">
        <v>88</v>
      </c>
      <c r="CE4" s="374"/>
      <c r="CF4" s="374"/>
      <c r="CG4" s="374"/>
      <c r="CH4" s="374"/>
      <c r="CI4" s="374"/>
      <c r="CJ4" s="374"/>
      <c r="CK4" s="374"/>
      <c r="CL4" s="374"/>
      <c r="CM4" s="374"/>
      <c r="CN4" s="374"/>
      <c r="CO4" s="374"/>
      <c r="CP4" s="374"/>
      <c r="CQ4" s="374"/>
      <c r="CR4" s="374"/>
      <c r="CS4" s="375"/>
      <c r="CT4" s="376">
        <v>1.8</v>
      </c>
      <c r="CU4" s="377"/>
      <c r="CV4" s="377"/>
      <c r="CW4" s="377"/>
      <c r="CX4" s="377"/>
      <c r="CY4" s="377"/>
      <c r="CZ4" s="377"/>
      <c r="DA4" s="378"/>
      <c r="DB4" s="376">
        <v>1.8</v>
      </c>
      <c r="DC4" s="377"/>
      <c r="DD4" s="377"/>
      <c r="DE4" s="377"/>
      <c r="DF4" s="377"/>
      <c r="DG4" s="377"/>
      <c r="DH4" s="377"/>
      <c r="DI4" s="378"/>
    </row>
    <row r="5" spans="1:119" ht="18.75" customHeight="1">
      <c r="A5" s="169"/>
      <c r="B5" s="386"/>
      <c r="C5" s="387"/>
      <c r="D5" s="387"/>
      <c r="E5" s="388"/>
      <c r="F5" s="388"/>
      <c r="G5" s="388"/>
      <c r="H5" s="388"/>
      <c r="I5" s="388"/>
      <c r="J5" s="388"/>
      <c r="K5" s="388"/>
      <c r="L5" s="388"/>
      <c r="M5" s="388"/>
      <c r="N5" s="388"/>
      <c r="O5" s="388"/>
      <c r="P5" s="388"/>
      <c r="Q5" s="388"/>
      <c r="R5" s="393"/>
      <c r="S5" s="393"/>
      <c r="T5" s="393"/>
      <c r="U5" s="393"/>
      <c r="V5" s="394"/>
      <c r="W5" s="397"/>
      <c r="X5" s="398"/>
      <c r="Y5" s="398"/>
      <c r="Z5" s="398"/>
      <c r="AA5" s="398"/>
      <c r="AB5" s="387"/>
      <c r="AC5" s="393"/>
      <c r="AD5" s="398"/>
      <c r="AE5" s="398"/>
      <c r="AF5" s="398"/>
      <c r="AG5" s="398"/>
      <c r="AH5" s="398"/>
      <c r="AI5" s="398"/>
      <c r="AJ5" s="398"/>
      <c r="AK5" s="398"/>
      <c r="AL5" s="400"/>
      <c r="AM5" s="436" t="s">
        <v>89</v>
      </c>
      <c r="AN5" s="437"/>
      <c r="AO5" s="437"/>
      <c r="AP5" s="437"/>
      <c r="AQ5" s="437"/>
      <c r="AR5" s="437"/>
      <c r="AS5" s="437"/>
      <c r="AT5" s="438"/>
      <c r="AU5" s="439" t="s">
        <v>90</v>
      </c>
      <c r="AV5" s="440"/>
      <c r="AW5" s="440"/>
      <c r="AX5" s="440"/>
      <c r="AY5" s="441" t="s">
        <v>91</v>
      </c>
      <c r="AZ5" s="442"/>
      <c r="BA5" s="442"/>
      <c r="BB5" s="442"/>
      <c r="BC5" s="442"/>
      <c r="BD5" s="442"/>
      <c r="BE5" s="442"/>
      <c r="BF5" s="442"/>
      <c r="BG5" s="442"/>
      <c r="BH5" s="442"/>
      <c r="BI5" s="442"/>
      <c r="BJ5" s="442"/>
      <c r="BK5" s="442"/>
      <c r="BL5" s="442"/>
      <c r="BM5" s="443"/>
      <c r="BN5" s="407">
        <v>6689871</v>
      </c>
      <c r="BO5" s="408"/>
      <c r="BP5" s="408"/>
      <c r="BQ5" s="408"/>
      <c r="BR5" s="408"/>
      <c r="BS5" s="408"/>
      <c r="BT5" s="408"/>
      <c r="BU5" s="409"/>
      <c r="BV5" s="407">
        <v>7255074</v>
      </c>
      <c r="BW5" s="408"/>
      <c r="BX5" s="408"/>
      <c r="BY5" s="408"/>
      <c r="BZ5" s="408"/>
      <c r="CA5" s="408"/>
      <c r="CB5" s="408"/>
      <c r="CC5" s="409"/>
      <c r="CD5" s="410" t="s">
        <v>92</v>
      </c>
      <c r="CE5" s="411"/>
      <c r="CF5" s="411"/>
      <c r="CG5" s="411"/>
      <c r="CH5" s="411"/>
      <c r="CI5" s="411"/>
      <c r="CJ5" s="411"/>
      <c r="CK5" s="411"/>
      <c r="CL5" s="411"/>
      <c r="CM5" s="411"/>
      <c r="CN5" s="411"/>
      <c r="CO5" s="411"/>
      <c r="CP5" s="411"/>
      <c r="CQ5" s="411"/>
      <c r="CR5" s="411"/>
      <c r="CS5" s="412"/>
      <c r="CT5" s="404">
        <v>94.5</v>
      </c>
      <c r="CU5" s="405"/>
      <c r="CV5" s="405"/>
      <c r="CW5" s="405"/>
      <c r="CX5" s="405"/>
      <c r="CY5" s="405"/>
      <c r="CZ5" s="405"/>
      <c r="DA5" s="406"/>
      <c r="DB5" s="404">
        <v>94.9</v>
      </c>
      <c r="DC5" s="405"/>
      <c r="DD5" s="405"/>
      <c r="DE5" s="405"/>
      <c r="DF5" s="405"/>
      <c r="DG5" s="405"/>
      <c r="DH5" s="405"/>
      <c r="DI5" s="406"/>
    </row>
    <row r="6" spans="1:119" ht="18.75" customHeight="1">
      <c r="A6" s="169"/>
      <c r="B6" s="413" t="s">
        <v>93</v>
      </c>
      <c r="C6" s="414"/>
      <c r="D6" s="414"/>
      <c r="E6" s="415"/>
      <c r="F6" s="415"/>
      <c r="G6" s="415"/>
      <c r="H6" s="415"/>
      <c r="I6" s="415"/>
      <c r="J6" s="415"/>
      <c r="K6" s="415"/>
      <c r="L6" s="415" t="s">
        <v>94</v>
      </c>
      <c r="M6" s="415"/>
      <c r="N6" s="415"/>
      <c r="O6" s="415"/>
      <c r="P6" s="415"/>
      <c r="Q6" s="415"/>
      <c r="R6" s="419"/>
      <c r="S6" s="419"/>
      <c r="T6" s="419"/>
      <c r="U6" s="419"/>
      <c r="V6" s="420"/>
      <c r="W6" s="423" t="s">
        <v>95</v>
      </c>
      <c r="X6" s="424"/>
      <c r="Y6" s="424"/>
      <c r="Z6" s="424"/>
      <c r="AA6" s="424"/>
      <c r="AB6" s="414"/>
      <c r="AC6" s="427" t="s">
        <v>96</v>
      </c>
      <c r="AD6" s="428"/>
      <c r="AE6" s="428"/>
      <c r="AF6" s="428"/>
      <c r="AG6" s="428"/>
      <c r="AH6" s="428"/>
      <c r="AI6" s="428"/>
      <c r="AJ6" s="428"/>
      <c r="AK6" s="428"/>
      <c r="AL6" s="429"/>
      <c r="AM6" s="436" t="s">
        <v>97</v>
      </c>
      <c r="AN6" s="437"/>
      <c r="AO6" s="437"/>
      <c r="AP6" s="437"/>
      <c r="AQ6" s="437"/>
      <c r="AR6" s="437"/>
      <c r="AS6" s="437"/>
      <c r="AT6" s="438"/>
      <c r="AU6" s="439" t="s">
        <v>90</v>
      </c>
      <c r="AV6" s="440"/>
      <c r="AW6" s="440"/>
      <c r="AX6" s="440"/>
      <c r="AY6" s="441" t="s">
        <v>98</v>
      </c>
      <c r="AZ6" s="442"/>
      <c r="BA6" s="442"/>
      <c r="BB6" s="442"/>
      <c r="BC6" s="442"/>
      <c r="BD6" s="442"/>
      <c r="BE6" s="442"/>
      <c r="BF6" s="442"/>
      <c r="BG6" s="442"/>
      <c r="BH6" s="442"/>
      <c r="BI6" s="442"/>
      <c r="BJ6" s="442"/>
      <c r="BK6" s="442"/>
      <c r="BL6" s="442"/>
      <c r="BM6" s="443"/>
      <c r="BN6" s="407">
        <v>105849</v>
      </c>
      <c r="BO6" s="408"/>
      <c r="BP6" s="408"/>
      <c r="BQ6" s="408"/>
      <c r="BR6" s="408"/>
      <c r="BS6" s="408"/>
      <c r="BT6" s="408"/>
      <c r="BU6" s="409"/>
      <c r="BV6" s="407">
        <v>86100</v>
      </c>
      <c r="BW6" s="408"/>
      <c r="BX6" s="408"/>
      <c r="BY6" s="408"/>
      <c r="BZ6" s="408"/>
      <c r="CA6" s="408"/>
      <c r="CB6" s="408"/>
      <c r="CC6" s="409"/>
      <c r="CD6" s="410" t="s">
        <v>99</v>
      </c>
      <c r="CE6" s="411"/>
      <c r="CF6" s="411"/>
      <c r="CG6" s="411"/>
      <c r="CH6" s="411"/>
      <c r="CI6" s="411"/>
      <c r="CJ6" s="411"/>
      <c r="CK6" s="411"/>
      <c r="CL6" s="411"/>
      <c r="CM6" s="411"/>
      <c r="CN6" s="411"/>
      <c r="CO6" s="411"/>
      <c r="CP6" s="411"/>
      <c r="CQ6" s="411"/>
      <c r="CR6" s="411"/>
      <c r="CS6" s="412"/>
      <c r="CT6" s="444">
        <v>94.6</v>
      </c>
      <c r="CU6" s="445"/>
      <c r="CV6" s="445"/>
      <c r="CW6" s="445"/>
      <c r="CX6" s="445"/>
      <c r="CY6" s="445"/>
      <c r="CZ6" s="445"/>
      <c r="DA6" s="446"/>
      <c r="DB6" s="444">
        <v>95.3</v>
      </c>
      <c r="DC6" s="445"/>
      <c r="DD6" s="445"/>
      <c r="DE6" s="445"/>
      <c r="DF6" s="445"/>
      <c r="DG6" s="445"/>
      <c r="DH6" s="445"/>
      <c r="DI6" s="446"/>
    </row>
    <row r="7" spans="1:119" ht="18.75" customHeight="1">
      <c r="A7" s="169"/>
      <c r="B7" s="383"/>
      <c r="C7" s="384"/>
      <c r="D7" s="384"/>
      <c r="E7" s="385"/>
      <c r="F7" s="385"/>
      <c r="G7" s="385"/>
      <c r="H7" s="385"/>
      <c r="I7" s="385"/>
      <c r="J7" s="385"/>
      <c r="K7" s="385"/>
      <c r="L7" s="385"/>
      <c r="M7" s="385"/>
      <c r="N7" s="385"/>
      <c r="O7" s="385"/>
      <c r="P7" s="385"/>
      <c r="Q7" s="385"/>
      <c r="R7" s="391"/>
      <c r="S7" s="391"/>
      <c r="T7" s="391"/>
      <c r="U7" s="391"/>
      <c r="V7" s="392"/>
      <c r="W7" s="395"/>
      <c r="X7" s="396"/>
      <c r="Y7" s="396"/>
      <c r="Z7" s="396"/>
      <c r="AA7" s="396"/>
      <c r="AB7" s="384"/>
      <c r="AC7" s="430"/>
      <c r="AD7" s="431"/>
      <c r="AE7" s="431"/>
      <c r="AF7" s="431"/>
      <c r="AG7" s="431"/>
      <c r="AH7" s="431"/>
      <c r="AI7" s="431"/>
      <c r="AJ7" s="431"/>
      <c r="AK7" s="431"/>
      <c r="AL7" s="432"/>
      <c r="AM7" s="436" t="s">
        <v>100</v>
      </c>
      <c r="AN7" s="437"/>
      <c r="AO7" s="437"/>
      <c r="AP7" s="437"/>
      <c r="AQ7" s="437"/>
      <c r="AR7" s="437"/>
      <c r="AS7" s="437"/>
      <c r="AT7" s="438"/>
      <c r="AU7" s="439" t="s">
        <v>90</v>
      </c>
      <c r="AV7" s="440"/>
      <c r="AW7" s="440"/>
      <c r="AX7" s="440"/>
      <c r="AY7" s="441" t="s">
        <v>101</v>
      </c>
      <c r="AZ7" s="442"/>
      <c r="BA7" s="442"/>
      <c r="BB7" s="442"/>
      <c r="BC7" s="442"/>
      <c r="BD7" s="442"/>
      <c r="BE7" s="442"/>
      <c r="BF7" s="442"/>
      <c r="BG7" s="442"/>
      <c r="BH7" s="442"/>
      <c r="BI7" s="442"/>
      <c r="BJ7" s="442"/>
      <c r="BK7" s="442"/>
      <c r="BL7" s="442"/>
      <c r="BM7" s="443"/>
      <c r="BN7" s="407">
        <v>32493</v>
      </c>
      <c r="BO7" s="408"/>
      <c r="BP7" s="408"/>
      <c r="BQ7" s="408"/>
      <c r="BR7" s="408"/>
      <c r="BS7" s="408"/>
      <c r="BT7" s="408"/>
      <c r="BU7" s="409"/>
      <c r="BV7" s="407">
        <v>14533</v>
      </c>
      <c r="BW7" s="408"/>
      <c r="BX7" s="408"/>
      <c r="BY7" s="408"/>
      <c r="BZ7" s="408"/>
      <c r="CA7" s="408"/>
      <c r="CB7" s="408"/>
      <c r="CC7" s="409"/>
      <c r="CD7" s="410" t="s">
        <v>102</v>
      </c>
      <c r="CE7" s="411"/>
      <c r="CF7" s="411"/>
      <c r="CG7" s="411"/>
      <c r="CH7" s="411"/>
      <c r="CI7" s="411"/>
      <c r="CJ7" s="411"/>
      <c r="CK7" s="411"/>
      <c r="CL7" s="411"/>
      <c r="CM7" s="411"/>
      <c r="CN7" s="411"/>
      <c r="CO7" s="411"/>
      <c r="CP7" s="411"/>
      <c r="CQ7" s="411"/>
      <c r="CR7" s="411"/>
      <c r="CS7" s="412"/>
      <c r="CT7" s="407">
        <v>4129361</v>
      </c>
      <c r="CU7" s="408"/>
      <c r="CV7" s="408"/>
      <c r="CW7" s="408"/>
      <c r="CX7" s="408"/>
      <c r="CY7" s="408"/>
      <c r="CZ7" s="408"/>
      <c r="DA7" s="409"/>
      <c r="DB7" s="407">
        <v>4045520</v>
      </c>
      <c r="DC7" s="408"/>
      <c r="DD7" s="408"/>
      <c r="DE7" s="408"/>
      <c r="DF7" s="408"/>
      <c r="DG7" s="408"/>
      <c r="DH7" s="408"/>
      <c r="DI7" s="409"/>
    </row>
    <row r="8" spans="1:119" ht="18.75" customHeight="1" thickBot="1">
      <c r="A8" s="169"/>
      <c r="B8" s="416"/>
      <c r="C8" s="417"/>
      <c r="D8" s="417"/>
      <c r="E8" s="418"/>
      <c r="F8" s="418"/>
      <c r="G8" s="418"/>
      <c r="H8" s="418"/>
      <c r="I8" s="418"/>
      <c r="J8" s="418"/>
      <c r="K8" s="418"/>
      <c r="L8" s="418"/>
      <c r="M8" s="418"/>
      <c r="N8" s="418"/>
      <c r="O8" s="418"/>
      <c r="P8" s="418"/>
      <c r="Q8" s="418"/>
      <c r="R8" s="421"/>
      <c r="S8" s="421"/>
      <c r="T8" s="421"/>
      <c r="U8" s="421"/>
      <c r="V8" s="422"/>
      <c r="W8" s="425"/>
      <c r="X8" s="426"/>
      <c r="Y8" s="426"/>
      <c r="Z8" s="426"/>
      <c r="AA8" s="426"/>
      <c r="AB8" s="417"/>
      <c r="AC8" s="433"/>
      <c r="AD8" s="434"/>
      <c r="AE8" s="434"/>
      <c r="AF8" s="434"/>
      <c r="AG8" s="434"/>
      <c r="AH8" s="434"/>
      <c r="AI8" s="434"/>
      <c r="AJ8" s="434"/>
      <c r="AK8" s="434"/>
      <c r="AL8" s="435"/>
      <c r="AM8" s="436" t="s">
        <v>103</v>
      </c>
      <c r="AN8" s="437"/>
      <c r="AO8" s="437"/>
      <c r="AP8" s="437"/>
      <c r="AQ8" s="437"/>
      <c r="AR8" s="437"/>
      <c r="AS8" s="437"/>
      <c r="AT8" s="438"/>
      <c r="AU8" s="439" t="s">
        <v>90</v>
      </c>
      <c r="AV8" s="440"/>
      <c r="AW8" s="440"/>
      <c r="AX8" s="440"/>
      <c r="AY8" s="441" t="s">
        <v>104</v>
      </c>
      <c r="AZ8" s="442"/>
      <c r="BA8" s="442"/>
      <c r="BB8" s="442"/>
      <c r="BC8" s="442"/>
      <c r="BD8" s="442"/>
      <c r="BE8" s="442"/>
      <c r="BF8" s="442"/>
      <c r="BG8" s="442"/>
      <c r="BH8" s="442"/>
      <c r="BI8" s="442"/>
      <c r="BJ8" s="442"/>
      <c r="BK8" s="442"/>
      <c r="BL8" s="442"/>
      <c r="BM8" s="443"/>
      <c r="BN8" s="407">
        <v>73356</v>
      </c>
      <c r="BO8" s="408"/>
      <c r="BP8" s="408"/>
      <c r="BQ8" s="408"/>
      <c r="BR8" s="408"/>
      <c r="BS8" s="408"/>
      <c r="BT8" s="408"/>
      <c r="BU8" s="409"/>
      <c r="BV8" s="407">
        <v>71567</v>
      </c>
      <c r="BW8" s="408"/>
      <c r="BX8" s="408"/>
      <c r="BY8" s="408"/>
      <c r="BZ8" s="408"/>
      <c r="CA8" s="408"/>
      <c r="CB8" s="408"/>
      <c r="CC8" s="409"/>
      <c r="CD8" s="410" t="s">
        <v>105</v>
      </c>
      <c r="CE8" s="411"/>
      <c r="CF8" s="411"/>
      <c r="CG8" s="411"/>
      <c r="CH8" s="411"/>
      <c r="CI8" s="411"/>
      <c r="CJ8" s="411"/>
      <c r="CK8" s="411"/>
      <c r="CL8" s="411"/>
      <c r="CM8" s="411"/>
      <c r="CN8" s="411"/>
      <c r="CO8" s="411"/>
      <c r="CP8" s="411"/>
      <c r="CQ8" s="411"/>
      <c r="CR8" s="411"/>
      <c r="CS8" s="412"/>
      <c r="CT8" s="447">
        <v>0.15</v>
      </c>
      <c r="CU8" s="448"/>
      <c r="CV8" s="448"/>
      <c r="CW8" s="448"/>
      <c r="CX8" s="448"/>
      <c r="CY8" s="448"/>
      <c r="CZ8" s="448"/>
      <c r="DA8" s="449"/>
      <c r="DB8" s="447">
        <v>0.15</v>
      </c>
      <c r="DC8" s="448"/>
      <c r="DD8" s="448"/>
      <c r="DE8" s="448"/>
      <c r="DF8" s="448"/>
      <c r="DG8" s="448"/>
      <c r="DH8" s="448"/>
      <c r="DI8" s="449"/>
    </row>
    <row r="9" spans="1:119" ht="18.75" customHeight="1" thickBot="1">
      <c r="A9" s="169"/>
      <c r="B9" s="401" t="s">
        <v>106</v>
      </c>
      <c r="C9" s="402"/>
      <c r="D9" s="402"/>
      <c r="E9" s="402"/>
      <c r="F9" s="402"/>
      <c r="G9" s="402"/>
      <c r="H9" s="402"/>
      <c r="I9" s="402"/>
      <c r="J9" s="402"/>
      <c r="K9" s="450"/>
      <c r="L9" s="451" t="s">
        <v>107</v>
      </c>
      <c r="M9" s="452"/>
      <c r="N9" s="452"/>
      <c r="O9" s="452"/>
      <c r="P9" s="452"/>
      <c r="Q9" s="453"/>
      <c r="R9" s="454">
        <v>6509</v>
      </c>
      <c r="S9" s="455"/>
      <c r="T9" s="455"/>
      <c r="U9" s="455"/>
      <c r="V9" s="456"/>
      <c r="W9" s="364" t="s">
        <v>108</v>
      </c>
      <c r="X9" s="365"/>
      <c r="Y9" s="365"/>
      <c r="Z9" s="365"/>
      <c r="AA9" s="365"/>
      <c r="AB9" s="365"/>
      <c r="AC9" s="365"/>
      <c r="AD9" s="365"/>
      <c r="AE9" s="365"/>
      <c r="AF9" s="365"/>
      <c r="AG9" s="365"/>
      <c r="AH9" s="365"/>
      <c r="AI9" s="365"/>
      <c r="AJ9" s="365"/>
      <c r="AK9" s="365"/>
      <c r="AL9" s="366"/>
      <c r="AM9" s="436" t="s">
        <v>109</v>
      </c>
      <c r="AN9" s="437"/>
      <c r="AO9" s="437"/>
      <c r="AP9" s="437"/>
      <c r="AQ9" s="437"/>
      <c r="AR9" s="437"/>
      <c r="AS9" s="437"/>
      <c r="AT9" s="438"/>
      <c r="AU9" s="439" t="s">
        <v>90</v>
      </c>
      <c r="AV9" s="440"/>
      <c r="AW9" s="440"/>
      <c r="AX9" s="440"/>
      <c r="AY9" s="441" t="s">
        <v>110</v>
      </c>
      <c r="AZ9" s="442"/>
      <c r="BA9" s="442"/>
      <c r="BB9" s="442"/>
      <c r="BC9" s="442"/>
      <c r="BD9" s="442"/>
      <c r="BE9" s="442"/>
      <c r="BF9" s="442"/>
      <c r="BG9" s="442"/>
      <c r="BH9" s="442"/>
      <c r="BI9" s="442"/>
      <c r="BJ9" s="442"/>
      <c r="BK9" s="442"/>
      <c r="BL9" s="442"/>
      <c r="BM9" s="443"/>
      <c r="BN9" s="407">
        <v>1789</v>
      </c>
      <c r="BO9" s="408"/>
      <c r="BP9" s="408"/>
      <c r="BQ9" s="408"/>
      <c r="BR9" s="408"/>
      <c r="BS9" s="408"/>
      <c r="BT9" s="408"/>
      <c r="BU9" s="409"/>
      <c r="BV9" s="407">
        <v>-422</v>
      </c>
      <c r="BW9" s="408"/>
      <c r="BX9" s="408"/>
      <c r="BY9" s="408"/>
      <c r="BZ9" s="408"/>
      <c r="CA9" s="408"/>
      <c r="CB9" s="408"/>
      <c r="CC9" s="409"/>
      <c r="CD9" s="410" t="s">
        <v>111</v>
      </c>
      <c r="CE9" s="411"/>
      <c r="CF9" s="411"/>
      <c r="CG9" s="411"/>
      <c r="CH9" s="411"/>
      <c r="CI9" s="411"/>
      <c r="CJ9" s="411"/>
      <c r="CK9" s="411"/>
      <c r="CL9" s="411"/>
      <c r="CM9" s="411"/>
      <c r="CN9" s="411"/>
      <c r="CO9" s="411"/>
      <c r="CP9" s="411"/>
      <c r="CQ9" s="411"/>
      <c r="CR9" s="411"/>
      <c r="CS9" s="412"/>
      <c r="CT9" s="404">
        <v>21</v>
      </c>
      <c r="CU9" s="405"/>
      <c r="CV9" s="405"/>
      <c r="CW9" s="405"/>
      <c r="CX9" s="405"/>
      <c r="CY9" s="405"/>
      <c r="CZ9" s="405"/>
      <c r="DA9" s="406"/>
      <c r="DB9" s="404">
        <v>20.5</v>
      </c>
      <c r="DC9" s="405"/>
      <c r="DD9" s="405"/>
      <c r="DE9" s="405"/>
      <c r="DF9" s="405"/>
      <c r="DG9" s="405"/>
      <c r="DH9" s="405"/>
      <c r="DI9" s="406"/>
    </row>
    <row r="10" spans="1:119" ht="18.75" customHeight="1" thickBot="1">
      <c r="A10" s="169"/>
      <c r="B10" s="401"/>
      <c r="C10" s="402"/>
      <c r="D10" s="402"/>
      <c r="E10" s="402"/>
      <c r="F10" s="402"/>
      <c r="G10" s="402"/>
      <c r="H10" s="402"/>
      <c r="I10" s="402"/>
      <c r="J10" s="402"/>
      <c r="K10" s="450"/>
      <c r="L10" s="457" t="s">
        <v>112</v>
      </c>
      <c r="M10" s="437"/>
      <c r="N10" s="437"/>
      <c r="O10" s="437"/>
      <c r="P10" s="437"/>
      <c r="Q10" s="438"/>
      <c r="R10" s="458">
        <v>7135</v>
      </c>
      <c r="S10" s="459"/>
      <c r="T10" s="459"/>
      <c r="U10" s="459"/>
      <c r="V10" s="460"/>
      <c r="W10" s="395"/>
      <c r="X10" s="396"/>
      <c r="Y10" s="396"/>
      <c r="Z10" s="396"/>
      <c r="AA10" s="396"/>
      <c r="AB10" s="396"/>
      <c r="AC10" s="396"/>
      <c r="AD10" s="396"/>
      <c r="AE10" s="396"/>
      <c r="AF10" s="396"/>
      <c r="AG10" s="396"/>
      <c r="AH10" s="396"/>
      <c r="AI10" s="396"/>
      <c r="AJ10" s="396"/>
      <c r="AK10" s="396"/>
      <c r="AL10" s="399"/>
      <c r="AM10" s="436" t="s">
        <v>113</v>
      </c>
      <c r="AN10" s="437"/>
      <c r="AO10" s="437"/>
      <c r="AP10" s="437"/>
      <c r="AQ10" s="437"/>
      <c r="AR10" s="437"/>
      <c r="AS10" s="437"/>
      <c r="AT10" s="438"/>
      <c r="AU10" s="439" t="s">
        <v>114</v>
      </c>
      <c r="AV10" s="440"/>
      <c r="AW10" s="440"/>
      <c r="AX10" s="440"/>
      <c r="AY10" s="441" t="s">
        <v>115</v>
      </c>
      <c r="AZ10" s="442"/>
      <c r="BA10" s="442"/>
      <c r="BB10" s="442"/>
      <c r="BC10" s="442"/>
      <c r="BD10" s="442"/>
      <c r="BE10" s="442"/>
      <c r="BF10" s="442"/>
      <c r="BG10" s="442"/>
      <c r="BH10" s="442"/>
      <c r="BI10" s="442"/>
      <c r="BJ10" s="442"/>
      <c r="BK10" s="442"/>
      <c r="BL10" s="442"/>
      <c r="BM10" s="443"/>
      <c r="BN10" s="407">
        <v>462</v>
      </c>
      <c r="BO10" s="408"/>
      <c r="BP10" s="408"/>
      <c r="BQ10" s="408"/>
      <c r="BR10" s="408"/>
      <c r="BS10" s="408"/>
      <c r="BT10" s="408"/>
      <c r="BU10" s="409"/>
      <c r="BV10" s="407">
        <v>247</v>
      </c>
      <c r="BW10" s="408"/>
      <c r="BX10" s="408"/>
      <c r="BY10" s="408"/>
      <c r="BZ10" s="408"/>
      <c r="CA10" s="408"/>
      <c r="CB10" s="408"/>
      <c r="CC10" s="409"/>
      <c r="CD10" s="172" t="s">
        <v>116</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c r="A11" s="169"/>
      <c r="B11" s="401"/>
      <c r="C11" s="402"/>
      <c r="D11" s="402"/>
      <c r="E11" s="402"/>
      <c r="F11" s="402"/>
      <c r="G11" s="402"/>
      <c r="H11" s="402"/>
      <c r="I11" s="402"/>
      <c r="J11" s="402"/>
      <c r="K11" s="450"/>
      <c r="L11" s="461" t="s">
        <v>117</v>
      </c>
      <c r="M11" s="462"/>
      <c r="N11" s="462"/>
      <c r="O11" s="462"/>
      <c r="P11" s="462"/>
      <c r="Q11" s="463"/>
      <c r="R11" s="464" t="s">
        <v>118</v>
      </c>
      <c r="S11" s="465"/>
      <c r="T11" s="465"/>
      <c r="U11" s="465"/>
      <c r="V11" s="466"/>
      <c r="W11" s="395"/>
      <c r="X11" s="396"/>
      <c r="Y11" s="396"/>
      <c r="Z11" s="396"/>
      <c r="AA11" s="396"/>
      <c r="AB11" s="396"/>
      <c r="AC11" s="396"/>
      <c r="AD11" s="396"/>
      <c r="AE11" s="396"/>
      <c r="AF11" s="396"/>
      <c r="AG11" s="396"/>
      <c r="AH11" s="396"/>
      <c r="AI11" s="396"/>
      <c r="AJ11" s="396"/>
      <c r="AK11" s="396"/>
      <c r="AL11" s="399"/>
      <c r="AM11" s="436" t="s">
        <v>119</v>
      </c>
      <c r="AN11" s="437"/>
      <c r="AO11" s="437"/>
      <c r="AP11" s="437"/>
      <c r="AQ11" s="437"/>
      <c r="AR11" s="437"/>
      <c r="AS11" s="437"/>
      <c r="AT11" s="438"/>
      <c r="AU11" s="439" t="s">
        <v>90</v>
      </c>
      <c r="AV11" s="440"/>
      <c r="AW11" s="440"/>
      <c r="AX11" s="440"/>
      <c r="AY11" s="441" t="s">
        <v>120</v>
      </c>
      <c r="AZ11" s="442"/>
      <c r="BA11" s="442"/>
      <c r="BB11" s="442"/>
      <c r="BC11" s="442"/>
      <c r="BD11" s="442"/>
      <c r="BE11" s="442"/>
      <c r="BF11" s="442"/>
      <c r="BG11" s="442"/>
      <c r="BH11" s="442"/>
      <c r="BI11" s="442"/>
      <c r="BJ11" s="442"/>
      <c r="BK11" s="442"/>
      <c r="BL11" s="442"/>
      <c r="BM11" s="443"/>
      <c r="BN11" s="407">
        <v>0</v>
      </c>
      <c r="BO11" s="408"/>
      <c r="BP11" s="408"/>
      <c r="BQ11" s="408"/>
      <c r="BR11" s="408"/>
      <c r="BS11" s="408"/>
      <c r="BT11" s="408"/>
      <c r="BU11" s="409"/>
      <c r="BV11" s="407">
        <v>0</v>
      </c>
      <c r="BW11" s="408"/>
      <c r="BX11" s="408"/>
      <c r="BY11" s="408"/>
      <c r="BZ11" s="408"/>
      <c r="CA11" s="408"/>
      <c r="CB11" s="408"/>
      <c r="CC11" s="409"/>
      <c r="CD11" s="410" t="s">
        <v>121</v>
      </c>
      <c r="CE11" s="411"/>
      <c r="CF11" s="411"/>
      <c r="CG11" s="411"/>
      <c r="CH11" s="411"/>
      <c r="CI11" s="411"/>
      <c r="CJ11" s="411"/>
      <c r="CK11" s="411"/>
      <c r="CL11" s="411"/>
      <c r="CM11" s="411"/>
      <c r="CN11" s="411"/>
      <c r="CO11" s="411"/>
      <c r="CP11" s="411"/>
      <c r="CQ11" s="411"/>
      <c r="CR11" s="411"/>
      <c r="CS11" s="412"/>
      <c r="CT11" s="447" t="s">
        <v>122</v>
      </c>
      <c r="CU11" s="448"/>
      <c r="CV11" s="448"/>
      <c r="CW11" s="448"/>
      <c r="CX11" s="448"/>
      <c r="CY11" s="448"/>
      <c r="CZ11" s="448"/>
      <c r="DA11" s="449"/>
      <c r="DB11" s="447" t="s">
        <v>122</v>
      </c>
      <c r="DC11" s="448"/>
      <c r="DD11" s="448"/>
      <c r="DE11" s="448"/>
      <c r="DF11" s="448"/>
      <c r="DG11" s="448"/>
      <c r="DH11" s="448"/>
      <c r="DI11" s="449"/>
    </row>
    <row r="12" spans="1:119" ht="18.75" customHeight="1">
      <c r="A12" s="169"/>
      <c r="B12" s="467" t="s">
        <v>123</v>
      </c>
      <c r="C12" s="468"/>
      <c r="D12" s="468"/>
      <c r="E12" s="468"/>
      <c r="F12" s="468"/>
      <c r="G12" s="468"/>
      <c r="H12" s="468"/>
      <c r="I12" s="468"/>
      <c r="J12" s="468"/>
      <c r="K12" s="469"/>
      <c r="L12" s="476" t="s">
        <v>124</v>
      </c>
      <c r="M12" s="477"/>
      <c r="N12" s="477"/>
      <c r="O12" s="477"/>
      <c r="P12" s="477"/>
      <c r="Q12" s="478"/>
      <c r="R12" s="479">
        <v>6085</v>
      </c>
      <c r="S12" s="480"/>
      <c r="T12" s="480"/>
      <c r="U12" s="480"/>
      <c r="V12" s="481"/>
      <c r="W12" s="482" t="s">
        <v>1</v>
      </c>
      <c r="X12" s="440"/>
      <c r="Y12" s="440"/>
      <c r="Z12" s="440"/>
      <c r="AA12" s="440"/>
      <c r="AB12" s="483"/>
      <c r="AC12" s="484" t="s">
        <v>125</v>
      </c>
      <c r="AD12" s="485"/>
      <c r="AE12" s="485"/>
      <c r="AF12" s="485"/>
      <c r="AG12" s="486"/>
      <c r="AH12" s="484" t="s">
        <v>126</v>
      </c>
      <c r="AI12" s="485"/>
      <c r="AJ12" s="485"/>
      <c r="AK12" s="485"/>
      <c r="AL12" s="487"/>
      <c r="AM12" s="436" t="s">
        <v>127</v>
      </c>
      <c r="AN12" s="437"/>
      <c r="AO12" s="437"/>
      <c r="AP12" s="437"/>
      <c r="AQ12" s="437"/>
      <c r="AR12" s="437"/>
      <c r="AS12" s="437"/>
      <c r="AT12" s="438"/>
      <c r="AU12" s="439" t="s">
        <v>90</v>
      </c>
      <c r="AV12" s="440"/>
      <c r="AW12" s="440"/>
      <c r="AX12" s="440"/>
      <c r="AY12" s="441" t="s">
        <v>128</v>
      </c>
      <c r="AZ12" s="442"/>
      <c r="BA12" s="442"/>
      <c r="BB12" s="442"/>
      <c r="BC12" s="442"/>
      <c r="BD12" s="442"/>
      <c r="BE12" s="442"/>
      <c r="BF12" s="442"/>
      <c r="BG12" s="442"/>
      <c r="BH12" s="442"/>
      <c r="BI12" s="442"/>
      <c r="BJ12" s="442"/>
      <c r="BK12" s="442"/>
      <c r="BL12" s="442"/>
      <c r="BM12" s="443"/>
      <c r="BN12" s="407">
        <v>170000</v>
      </c>
      <c r="BO12" s="408"/>
      <c r="BP12" s="408"/>
      <c r="BQ12" s="408"/>
      <c r="BR12" s="408"/>
      <c r="BS12" s="408"/>
      <c r="BT12" s="408"/>
      <c r="BU12" s="409"/>
      <c r="BV12" s="407">
        <v>170000</v>
      </c>
      <c r="BW12" s="408"/>
      <c r="BX12" s="408"/>
      <c r="BY12" s="408"/>
      <c r="BZ12" s="408"/>
      <c r="CA12" s="408"/>
      <c r="CB12" s="408"/>
      <c r="CC12" s="409"/>
      <c r="CD12" s="410" t="s">
        <v>129</v>
      </c>
      <c r="CE12" s="411"/>
      <c r="CF12" s="411"/>
      <c r="CG12" s="411"/>
      <c r="CH12" s="411"/>
      <c r="CI12" s="411"/>
      <c r="CJ12" s="411"/>
      <c r="CK12" s="411"/>
      <c r="CL12" s="411"/>
      <c r="CM12" s="411"/>
      <c r="CN12" s="411"/>
      <c r="CO12" s="411"/>
      <c r="CP12" s="411"/>
      <c r="CQ12" s="411"/>
      <c r="CR12" s="411"/>
      <c r="CS12" s="412"/>
      <c r="CT12" s="447" t="s">
        <v>122</v>
      </c>
      <c r="CU12" s="448"/>
      <c r="CV12" s="448"/>
      <c r="CW12" s="448"/>
      <c r="CX12" s="448"/>
      <c r="CY12" s="448"/>
      <c r="CZ12" s="448"/>
      <c r="DA12" s="449"/>
      <c r="DB12" s="447" t="s">
        <v>122</v>
      </c>
      <c r="DC12" s="448"/>
      <c r="DD12" s="448"/>
      <c r="DE12" s="448"/>
      <c r="DF12" s="448"/>
      <c r="DG12" s="448"/>
      <c r="DH12" s="448"/>
      <c r="DI12" s="449"/>
    </row>
    <row r="13" spans="1:119" ht="18.75" customHeight="1">
      <c r="A13" s="169"/>
      <c r="B13" s="470"/>
      <c r="C13" s="471"/>
      <c r="D13" s="471"/>
      <c r="E13" s="471"/>
      <c r="F13" s="471"/>
      <c r="G13" s="471"/>
      <c r="H13" s="471"/>
      <c r="I13" s="471"/>
      <c r="J13" s="471"/>
      <c r="K13" s="472"/>
      <c r="L13" s="178"/>
      <c r="M13" s="498" t="s">
        <v>130</v>
      </c>
      <c r="N13" s="499"/>
      <c r="O13" s="499"/>
      <c r="P13" s="499"/>
      <c r="Q13" s="500"/>
      <c r="R13" s="491">
        <v>5786</v>
      </c>
      <c r="S13" s="492"/>
      <c r="T13" s="492"/>
      <c r="U13" s="492"/>
      <c r="V13" s="493"/>
      <c r="W13" s="423" t="s">
        <v>131</v>
      </c>
      <c r="X13" s="424"/>
      <c r="Y13" s="424"/>
      <c r="Z13" s="424"/>
      <c r="AA13" s="424"/>
      <c r="AB13" s="414"/>
      <c r="AC13" s="458">
        <v>250</v>
      </c>
      <c r="AD13" s="459"/>
      <c r="AE13" s="459"/>
      <c r="AF13" s="459"/>
      <c r="AG13" s="501"/>
      <c r="AH13" s="458">
        <v>257</v>
      </c>
      <c r="AI13" s="459"/>
      <c r="AJ13" s="459"/>
      <c r="AK13" s="459"/>
      <c r="AL13" s="460"/>
      <c r="AM13" s="436" t="s">
        <v>132</v>
      </c>
      <c r="AN13" s="437"/>
      <c r="AO13" s="437"/>
      <c r="AP13" s="437"/>
      <c r="AQ13" s="437"/>
      <c r="AR13" s="437"/>
      <c r="AS13" s="437"/>
      <c r="AT13" s="438"/>
      <c r="AU13" s="439" t="s">
        <v>114</v>
      </c>
      <c r="AV13" s="440"/>
      <c r="AW13" s="440"/>
      <c r="AX13" s="440"/>
      <c r="AY13" s="441" t="s">
        <v>133</v>
      </c>
      <c r="AZ13" s="442"/>
      <c r="BA13" s="442"/>
      <c r="BB13" s="442"/>
      <c r="BC13" s="442"/>
      <c r="BD13" s="442"/>
      <c r="BE13" s="442"/>
      <c r="BF13" s="442"/>
      <c r="BG13" s="442"/>
      <c r="BH13" s="442"/>
      <c r="BI13" s="442"/>
      <c r="BJ13" s="442"/>
      <c r="BK13" s="442"/>
      <c r="BL13" s="442"/>
      <c r="BM13" s="443"/>
      <c r="BN13" s="407">
        <v>-167749</v>
      </c>
      <c r="BO13" s="408"/>
      <c r="BP13" s="408"/>
      <c r="BQ13" s="408"/>
      <c r="BR13" s="408"/>
      <c r="BS13" s="408"/>
      <c r="BT13" s="408"/>
      <c r="BU13" s="409"/>
      <c r="BV13" s="407">
        <v>-170175</v>
      </c>
      <c r="BW13" s="408"/>
      <c r="BX13" s="408"/>
      <c r="BY13" s="408"/>
      <c r="BZ13" s="408"/>
      <c r="CA13" s="408"/>
      <c r="CB13" s="408"/>
      <c r="CC13" s="409"/>
      <c r="CD13" s="410" t="s">
        <v>134</v>
      </c>
      <c r="CE13" s="411"/>
      <c r="CF13" s="411"/>
      <c r="CG13" s="411"/>
      <c r="CH13" s="411"/>
      <c r="CI13" s="411"/>
      <c r="CJ13" s="411"/>
      <c r="CK13" s="411"/>
      <c r="CL13" s="411"/>
      <c r="CM13" s="411"/>
      <c r="CN13" s="411"/>
      <c r="CO13" s="411"/>
      <c r="CP13" s="411"/>
      <c r="CQ13" s="411"/>
      <c r="CR13" s="411"/>
      <c r="CS13" s="412"/>
      <c r="CT13" s="404">
        <v>14.4</v>
      </c>
      <c r="CU13" s="405"/>
      <c r="CV13" s="405"/>
      <c r="CW13" s="405"/>
      <c r="CX13" s="405"/>
      <c r="CY13" s="405"/>
      <c r="CZ13" s="405"/>
      <c r="DA13" s="406"/>
      <c r="DB13" s="404">
        <v>13.7</v>
      </c>
      <c r="DC13" s="405"/>
      <c r="DD13" s="405"/>
      <c r="DE13" s="405"/>
      <c r="DF13" s="405"/>
      <c r="DG13" s="405"/>
      <c r="DH13" s="405"/>
      <c r="DI13" s="406"/>
    </row>
    <row r="14" spans="1:119" ht="18.75" customHeight="1" thickBot="1">
      <c r="A14" s="169"/>
      <c r="B14" s="470"/>
      <c r="C14" s="471"/>
      <c r="D14" s="471"/>
      <c r="E14" s="471"/>
      <c r="F14" s="471"/>
      <c r="G14" s="471"/>
      <c r="H14" s="471"/>
      <c r="I14" s="471"/>
      <c r="J14" s="471"/>
      <c r="K14" s="472"/>
      <c r="L14" s="488" t="s">
        <v>135</v>
      </c>
      <c r="M14" s="489"/>
      <c r="N14" s="489"/>
      <c r="O14" s="489"/>
      <c r="P14" s="489"/>
      <c r="Q14" s="490"/>
      <c r="R14" s="491">
        <v>6180</v>
      </c>
      <c r="S14" s="492"/>
      <c r="T14" s="492"/>
      <c r="U14" s="492"/>
      <c r="V14" s="493"/>
      <c r="W14" s="397"/>
      <c r="X14" s="398"/>
      <c r="Y14" s="398"/>
      <c r="Z14" s="398"/>
      <c r="AA14" s="398"/>
      <c r="AB14" s="387"/>
      <c r="AC14" s="494">
        <v>9.1</v>
      </c>
      <c r="AD14" s="495"/>
      <c r="AE14" s="495"/>
      <c r="AF14" s="495"/>
      <c r="AG14" s="496"/>
      <c r="AH14" s="494">
        <v>8.9</v>
      </c>
      <c r="AI14" s="495"/>
      <c r="AJ14" s="495"/>
      <c r="AK14" s="495"/>
      <c r="AL14" s="497"/>
      <c r="AM14" s="436"/>
      <c r="AN14" s="437"/>
      <c r="AO14" s="437"/>
      <c r="AP14" s="437"/>
      <c r="AQ14" s="437"/>
      <c r="AR14" s="437"/>
      <c r="AS14" s="437"/>
      <c r="AT14" s="438"/>
      <c r="AU14" s="439"/>
      <c r="AV14" s="440"/>
      <c r="AW14" s="440"/>
      <c r="AX14" s="440"/>
      <c r="AY14" s="441"/>
      <c r="AZ14" s="442"/>
      <c r="BA14" s="442"/>
      <c r="BB14" s="442"/>
      <c r="BC14" s="442"/>
      <c r="BD14" s="442"/>
      <c r="BE14" s="442"/>
      <c r="BF14" s="442"/>
      <c r="BG14" s="442"/>
      <c r="BH14" s="442"/>
      <c r="BI14" s="442"/>
      <c r="BJ14" s="442"/>
      <c r="BK14" s="442"/>
      <c r="BL14" s="442"/>
      <c r="BM14" s="443"/>
      <c r="BN14" s="407"/>
      <c r="BO14" s="408"/>
      <c r="BP14" s="408"/>
      <c r="BQ14" s="408"/>
      <c r="BR14" s="408"/>
      <c r="BS14" s="408"/>
      <c r="BT14" s="408"/>
      <c r="BU14" s="409"/>
      <c r="BV14" s="407"/>
      <c r="BW14" s="408"/>
      <c r="BX14" s="408"/>
      <c r="BY14" s="408"/>
      <c r="BZ14" s="408"/>
      <c r="CA14" s="408"/>
      <c r="CB14" s="408"/>
      <c r="CC14" s="409"/>
      <c r="CD14" s="502" t="s">
        <v>136</v>
      </c>
      <c r="CE14" s="503"/>
      <c r="CF14" s="503"/>
      <c r="CG14" s="503"/>
      <c r="CH14" s="503"/>
      <c r="CI14" s="503"/>
      <c r="CJ14" s="503"/>
      <c r="CK14" s="503"/>
      <c r="CL14" s="503"/>
      <c r="CM14" s="503"/>
      <c r="CN14" s="503"/>
      <c r="CO14" s="503"/>
      <c r="CP14" s="503"/>
      <c r="CQ14" s="503"/>
      <c r="CR14" s="503"/>
      <c r="CS14" s="504"/>
      <c r="CT14" s="505">
        <v>36.5</v>
      </c>
      <c r="CU14" s="506"/>
      <c r="CV14" s="506"/>
      <c r="CW14" s="506"/>
      <c r="CX14" s="506"/>
      <c r="CY14" s="506"/>
      <c r="CZ14" s="506"/>
      <c r="DA14" s="507"/>
      <c r="DB14" s="505">
        <v>35.700000000000003</v>
      </c>
      <c r="DC14" s="506"/>
      <c r="DD14" s="506"/>
      <c r="DE14" s="506"/>
      <c r="DF14" s="506"/>
      <c r="DG14" s="506"/>
      <c r="DH14" s="506"/>
      <c r="DI14" s="507"/>
    </row>
    <row r="15" spans="1:119" ht="18.75" customHeight="1">
      <c r="A15" s="169"/>
      <c r="B15" s="470"/>
      <c r="C15" s="471"/>
      <c r="D15" s="471"/>
      <c r="E15" s="471"/>
      <c r="F15" s="471"/>
      <c r="G15" s="471"/>
      <c r="H15" s="471"/>
      <c r="I15" s="471"/>
      <c r="J15" s="471"/>
      <c r="K15" s="472"/>
      <c r="L15" s="178"/>
      <c r="M15" s="498" t="s">
        <v>130</v>
      </c>
      <c r="N15" s="499"/>
      <c r="O15" s="499"/>
      <c r="P15" s="499"/>
      <c r="Q15" s="500"/>
      <c r="R15" s="491">
        <v>5902</v>
      </c>
      <c r="S15" s="492"/>
      <c r="T15" s="492"/>
      <c r="U15" s="492"/>
      <c r="V15" s="493"/>
      <c r="W15" s="423" t="s">
        <v>137</v>
      </c>
      <c r="X15" s="424"/>
      <c r="Y15" s="424"/>
      <c r="Z15" s="424"/>
      <c r="AA15" s="424"/>
      <c r="AB15" s="414"/>
      <c r="AC15" s="458">
        <v>944</v>
      </c>
      <c r="AD15" s="459"/>
      <c r="AE15" s="459"/>
      <c r="AF15" s="459"/>
      <c r="AG15" s="501"/>
      <c r="AH15" s="458">
        <v>1030</v>
      </c>
      <c r="AI15" s="459"/>
      <c r="AJ15" s="459"/>
      <c r="AK15" s="459"/>
      <c r="AL15" s="460"/>
      <c r="AM15" s="436"/>
      <c r="AN15" s="437"/>
      <c r="AO15" s="437"/>
      <c r="AP15" s="437"/>
      <c r="AQ15" s="437"/>
      <c r="AR15" s="437"/>
      <c r="AS15" s="437"/>
      <c r="AT15" s="438"/>
      <c r="AU15" s="439"/>
      <c r="AV15" s="440"/>
      <c r="AW15" s="440"/>
      <c r="AX15" s="440"/>
      <c r="AY15" s="367" t="s">
        <v>138</v>
      </c>
      <c r="AZ15" s="368"/>
      <c r="BA15" s="368"/>
      <c r="BB15" s="368"/>
      <c r="BC15" s="368"/>
      <c r="BD15" s="368"/>
      <c r="BE15" s="368"/>
      <c r="BF15" s="368"/>
      <c r="BG15" s="368"/>
      <c r="BH15" s="368"/>
      <c r="BI15" s="368"/>
      <c r="BJ15" s="368"/>
      <c r="BK15" s="368"/>
      <c r="BL15" s="368"/>
      <c r="BM15" s="369"/>
      <c r="BN15" s="370">
        <v>620145</v>
      </c>
      <c r="BO15" s="371"/>
      <c r="BP15" s="371"/>
      <c r="BQ15" s="371"/>
      <c r="BR15" s="371"/>
      <c r="BS15" s="371"/>
      <c r="BT15" s="371"/>
      <c r="BU15" s="372"/>
      <c r="BV15" s="370">
        <v>589035</v>
      </c>
      <c r="BW15" s="371"/>
      <c r="BX15" s="371"/>
      <c r="BY15" s="371"/>
      <c r="BZ15" s="371"/>
      <c r="CA15" s="371"/>
      <c r="CB15" s="371"/>
      <c r="CC15" s="372"/>
      <c r="CD15" s="508" t="s">
        <v>139</v>
      </c>
      <c r="CE15" s="509"/>
      <c r="CF15" s="509"/>
      <c r="CG15" s="509"/>
      <c r="CH15" s="509"/>
      <c r="CI15" s="509"/>
      <c r="CJ15" s="509"/>
      <c r="CK15" s="509"/>
      <c r="CL15" s="509"/>
      <c r="CM15" s="509"/>
      <c r="CN15" s="509"/>
      <c r="CO15" s="509"/>
      <c r="CP15" s="509"/>
      <c r="CQ15" s="509"/>
      <c r="CR15" s="509"/>
      <c r="CS15" s="510"/>
      <c r="CT15" s="179"/>
      <c r="CU15" s="180"/>
      <c r="CV15" s="180"/>
      <c r="CW15" s="180"/>
      <c r="CX15" s="180"/>
      <c r="CY15" s="180"/>
      <c r="CZ15" s="180"/>
      <c r="DA15" s="181"/>
      <c r="DB15" s="179"/>
      <c r="DC15" s="180"/>
      <c r="DD15" s="180"/>
      <c r="DE15" s="180"/>
      <c r="DF15" s="180"/>
      <c r="DG15" s="180"/>
      <c r="DH15" s="180"/>
      <c r="DI15" s="181"/>
    </row>
    <row r="16" spans="1:119" ht="18.75" customHeight="1">
      <c r="A16" s="169"/>
      <c r="B16" s="470"/>
      <c r="C16" s="471"/>
      <c r="D16" s="471"/>
      <c r="E16" s="471"/>
      <c r="F16" s="471"/>
      <c r="G16" s="471"/>
      <c r="H16" s="471"/>
      <c r="I16" s="471"/>
      <c r="J16" s="471"/>
      <c r="K16" s="472"/>
      <c r="L16" s="488" t="s">
        <v>140</v>
      </c>
      <c r="M16" s="511"/>
      <c r="N16" s="511"/>
      <c r="O16" s="511"/>
      <c r="P16" s="511"/>
      <c r="Q16" s="512"/>
      <c r="R16" s="513" t="s">
        <v>141</v>
      </c>
      <c r="S16" s="514"/>
      <c r="T16" s="514"/>
      <c r="U16" s="514"/>
      <c r="V16" s="515"/>
      <c r="W16" s="397"/>
      <c r="X16" s="398"/>
      <c r="Y16" s="398"/>
      <c r="Z16" s="398"/>
      <c r="AA16" s="398"/>
      <c r="AB16" s="387"/>
      <c r="AC16" s="494">
        <v>34.299999999999997</v>
      </c>
      <c r="AD16" s="495"/>
      <c r="AE16" s="495"/>
      <c r="AF16" s="495"/>
      <c r="AG16" s="496"/>
      <c r="AH16" s="494">
        <v>35.6</v>
      </c>
      <c r="AI16" s="495"/>
      <c r="AJ16" s="495"/>
      <c r="AK16" s="495"/>
      <c r="AL16" s="497"/>
      <c r="AM16" s="436"/>
      <c r="AN16" s="437"/>
      <c r="AO16" s="437"/>
      <c r="AP16" s="437"/>
      <c r="AQ16" s="437"/>
      <c r="AR16" s="437"/>
      <c r="AS16" s="437"/>
      <c r="AT16" s="438"/>
      <c r="AU16" s="439"/>
      <c r="AV16" s="440"/>
      <c r="AW16" s="440"/>
      <c r="AX16" s="440"/>
      <c r="AY16" s="441" t="s">
        <v>142</v>
      </c>
      <c r="AZ16" s="442"/>
      <c r="BA16" s="442"/>
      <c r="BB16" s="442"/>
      <c r="BC16" s="442"/>
      <c r="BD16" s="442"/>
      <c r="BE16" s="442"/>
      <c r="BF16" s="442"/>
      <c r="BG16" s="442"/>
      <c r="BH16" s="442"/>
      <c r="BI16" s="442"/>
      <c r="BJ16" s="442"/>
      <c r="BK16" s="442"/>
      <c r="BL16" s="442"/>
      <c r="BM16" s="443"/>
      <c r="BN16" s="407">
        <v>3971159</v>
      </c>
      <c r="BO16" s="408"/>
      <c r="BP16" s="408"/>
      <c r="BQ16" s="408"/>
      <c r="BR16" s="408"/>
      <c r="BS16" s="408"/>
      <c r="BT16" s="408"/>
      <c r="BU16" s="409"/>
      <c r="BV16" s="407">
        <v>3888947</v>
      </c>
      <c r="BW16" s="408"/>
      <c r="BX16" s="408"/>
      <c r="BY16" s="408"/>
      <c r="BZ16" s="408"/>
      <c r="CA16" s="408"/>
      <c r="CB16" s="408"/>
      <c r="CC16" s="409"/>
      <c r="CD16" s="182"/>
      <c r="CE16" s="521"/>
      <c r="CF16" s="521"/>
      <c r="CG16" s="521"/>
      <c r="CH16" s="521"/>
      <c r="CI16" s="521"/>
      <c r="CJ16" s="521"/>
      <c r="CK16" s="521"/>
      <c r="CL16" s="521"/>
      <c r="CM16" s="521"/>
      <c r="CN16" s="521"/>
      <c r="CO16" s="521"/>
      <c r="CP16" s="521"/>
      <c r="CQ16" s="521"/>
      <c r="CR16" s="521"/>
      <c r="CS16" s="522"/>
      <c r="CT16" s="404"/>
      <c r="CU16" s="405"/>
      <c r="CV16" s="405"/>
      <c r="CW16" s="405"/>
      <c r="CX16" s="405"/>
      <c r="CY16" s="405"/>
      <c r="CZ16" s="405"/>
      <c r="DA16" s="406"/>
      <c r="DB16" s="404"/>
      <c r="DC16" s="405"/>
      <c r="DD16" s="405"/>
      <c r="DE16" s="405"/>
      <c r="DF16" s="405"/>
      <c r="DG16" s="405"/>
      <c r="DH16" s="405"/>
      <c r="DI16" s="406"/>
    </row>
    <row r="17" spans="1:113" ht="18.75" customHeight="1" thickBot="1">
      <c r="A17" s="169"/>
      <c r="B17" s="473"/>
      <c r="C17" s="474"/>
      <c r="D17" s="474"/>
      <c r="E17" s="474"/>
      <c r="F17" s="474"/>
      <c r="G17" s="474"/>
      <c r="H17" s="474"/>
      <c r="I17" s="474"/>
      <c r="J17" s="474"/>
      <c r="K17" s="475"/>
      <c r="L17" s="183"/>
      <c r="M17" s="518" t="s">
        <v>143</v>
      </c>
      <c r="N17" s="519"/>
      <c r="O17" s="519"/>
      <c r="P17" s="519"/>
      <c r="Q17" s="520"/>
      <c r="R17" s="513" t="s">
        <v>144</v>
      </c>
      <c r="S17" s="514"/>
      <c r="T17" s="514"/>
      <c r="U17" s="514"/>
      <c r="V17" s="515"/>
      <c r="W17" s="423" t="s">
        <v>145</v>
      </c>
      <c r="X17" s="424"/>
      <c r="Y17" s="424"/>
      <c r="Z17" s="424"/>
      <c r="AA17" s="424"/>
      <c r="AB17" s="414"/>
      <c r="AC17" s="458">
        <v>1557</v>
      </c>
      <c r="AD17" s="459"/>
      <c r="AE17" s="459"/>
      <c r="AF17" s="459"/>
      <c r="AG17" s="501"/>
      <c r="AH17" s="458">
        <v>1604</v>
      </c>
      <c r="AI17" s="459"/>
      <c r="AJ17" s="459"/>
      <c r="AK17" s="459"/>
      <c r="AL17" s="460"/>
      <c r="AM17" s="436"/>
      <c r="AN17" s="437"/>
      <c r="AO17" s="437"/>
      <c r="AP17" s="437"/>
      <c r="AQ17" s="437"/>
      <c r="AR17" s="437"/>
      <c r="AS17" s="437"/>
      <c r="AT17" s="438"/>
      <c r="AU17" s="439"/>
      <c r="AV17" s="440"/>
      <c r="AW17" s="440"/>
      <c r="AX17" s="440"/>
      <c r="AY17" s="441" t="s">
        <v>146</v>
      </c>
      <c r="AZ17" s="442"/>
      <c r="BA17" s="442"/>
      <c r="BB17" s="442"/>
      <c r="BC17" s="442"/>
      <c r="BD17" s="442"/>
      <c r="BE17" s="442"/>
      <c r="BF17" s="442"/>
      <c r="BG17" s="442"/>
      <c r="BH17" s="442"/>
      <c r="BI17" s="442"/>
      <c r="BJ17" s="442"/>
      <c r="BK17" s="442"/>
      <c r="BL17" s="442"/>
      <c r="BM17" s="443"/>
      <c r="BN17" s="407">
        <v>770935</v>
      </c>
      <c r="BO17" s="408"/>
      <c r="BP17" s="408"/>
      <c r="BQ17" s="408"/>
      <c r="BR17" s="408"/>
      <c r="BS17" s="408"/>
      <c r="BT17" s="408"/>
      <c r="BU17" s="409"/>
      <c r="BV17" s="407">
        <v>730790</v>
      </c>
      <c r="BW17" s="408"/>
      <c r="BX17" s="408"/>
      <c r="BY17" s="408"/>
      <c r="BZ17" s="408"/>
      <c r="CA17" s="408"/>
      <c r="CB17" s="408"/>
      <c r="CC17" s="409"/>
      <c r="CD17" s="182"/>
      <c r="CE17" s="521"/>
      <c r="CF17" s="521"/>
      <c r="CG17" s="521"/>
      <c r="CH17" s="521"/>
      <c r="CI17" s="521"/>
      <c r="CJ17" s="521"/>
      <c r="CK17" s="521"/>
      <c r="CL17" s="521"/>
      <c r="CM17" s="521"/>
      <c r="CN17" s="521"/>
      <c r="CO17" s="521"/>
      <c r="CP17" s="521"/>
      <c r="CQ17" s="521"/>
      <c r="CR17" s="521"/>
      <c r="CS17" s="522"/>
      <c r="CT17" s="404"/>
      <c r="CU17" s="405"/>
      <c r="CV17" s="405"/>
      <c r="CW17" s="405"/>
      <c r="CX17" s="405"/>
      <c r="CY17" s="405"/>
      <c r="CZ17" s="405"/>
      <c r="DA17" s="406"/>
      <c r="DB17" s="404"/>
      <c r="DC17" s="405"/>
      <c r="DD17" s="405"/>
      <c r="DE17" s="405"/>
      <c r="DF17" s="405"/>
      <c r="DG17" s="405"/>
      <c r="DH17" s="405"/>
      <c r="DI17" s="406"/>
    </row>
    <row r="18" spans="1:113" ht="18.75" customHeight="1" thickBot="1">
      <c r="A18" s="169"/>
      <c r="B18" s="529" t="s">
        <v>147</v>
      </c>
      <c r="C18" s="450"/>
      <c r="D18" s="450"/>
      <c r="E18" s="530"/>
      <c r="F18" s="530"/>
      <c r="G18" s="530"/>
      <c r="H18" s="530"/>
      <c r="I18" s="530"/>
      <c r="J18" s="530"/>
      <c r="K18" s="530"/>
      <c r="L18" s="531">
        <v>30.38</v>
      </c>
      <c r="M18" s="531"/>
      <c r="N18" s="531"/>
      <c r="O18" s="531"/>
      <c r="P18" s="531"/>
      <c r="Q18" s="531"/>
      <c r="R18" s="532"/>
      <c r="S18" s="532"/>
      <c r="T18" s="532"/>
      <c r="U18" s="532"/>
      <c r="V18" s="533"/>
      <c r="W18" s="425"/>
      <c r="X18" s="426"/>
      <c r="Y18" s="426"/>
      <c r="Z18" s="426"/>
      <c r="AA18" s="426"/>
      <c r="AB18" s="417"/>
      <c r="AC18" s="534">
        <v>56.6</v>
      </c>
      <c r="AD18" s="535"/>
      <c r="AE18" s="535"/>
      <c r="AF18" s="535"/>
      <c r="AG18" s="536"/>
      <c r="AH18" s="534">
        <v>55.5</v>
      </c>
      <c r="AI18" s="535"/>
      <c r="AJ18" s="535"/>
      <c r="AK18" s="535"/>
      <c r="AL18" s="537"/>
      <c r="AM18" s="436"/>
      <c r="AN18" s="437"/>
      <c r="AO18" s="437"/>
      <c r="AP18" s="437"/>
      <c r="AQ18" s="437"/>
      <c r="AR18" s="437"/>
      <c r="AS18" s="437"/>
      <c r="AT18" s="438"/>
      <c r="AU18" s="439"/>
      <c r="AV18" s="440"/>
      <c r="AW18" s="440"/>
      <c r="AX18" s="440"/>
      <c r="AY18" s="441" t="s">
        <v>148</v>
      </c>
      <c r="AZ18" s="442"/>
      <c r="BA18" s="442"/>
      <c r="BB18" s="442"/>
      <c r="BC18" s="442"/>
      <c r="BD18" s="442"/>
      <c r="BE18" s="442"/>
      <c r="BF18" s="442"/>
      <c r="BG18" s="442"/>
      <c r="BH18" s="442"/>
      <c r="BI18" s="442"/>
      <c r="BJ18" s="442"/>
      <c r="BK18" s="442"/>
      <c r="BL18" s="442"/>
      <c r="BM18" s="443"/>
      <c r="BN18" s="407">
        <v>3954860</v>
      </c>
      <c r="BO18" s="408"/>
      <c r="BP18" s="408"/>
      <c r="BQ18" s="408"/>
      <c r="BR18" s="408"/>
      <c r="BS18" s="408"/>
      <c r="BT18" s="408"/>
      <c r="BU18" s="409"/>
      <c r="BV18" s="407">
        <v>3879721</v>
      </c>
      <c r="BW18" s="408"/>
      <c r="BX18" s="408"/>
      <c r="BY18" s="408"/>
      <c r="BZ18" s="408"/>
      <c r="CA18" s="408"/>
      <c r="CB18" s="408"/>
      <c r="CC18" s="409"/>
      <c r="CD18" s="182"/>
      <c r="CE18" s="521"/>
      <c r="CF18" s="521"/>
      <c r="CG18" s="521"/>
      <c r="CH18" s="521"/>
      <c r="CI18" s="521"/>
      <c r="CJ18" s="521"/>
      <c r="CK18" s="521"/>
      <c r="CL18" s="521"/>
      <c r="CM18" s="521"/>
      <c r="CN18" s="521"/>
      <c r="CO18" s="521"/>
      <c r="CP18" s="521"/>
      <c r="CQ18" s="521"/>
      <c r="CR18" s="521"/>
      <c r="CS18" s="522"/>
      <c r="CT18" s="404"/>
      <c r="CU18" s="405"/>
      <c r="CV18" s="405"/>
      <c r="CW18" s="405"/>
      <c r="CX18" s="405"/>
      <c r="CY18" s="405"/>
      <c r="CZ18" s="405"/>
      <c r="DA18" s="406"/>
      <c r="DB18" s="404"/>
      <c r="DC18" s="405"/>
      <c r="DD18" s="405"/>
      <c r="DE18" s="405"/>
      <c r="DF18" s="405"/>
      <c r="DG18" s="405"/>
      <c r="DH18" s="405"/>
      <c r="DI18" s="406"/>
    </row>
    <row r="19" spans="1:113" ht="18.75" customHeight="1" thickBot="1">
      <c r="A19" s="169"/>
      <c r="B19" s="529" t="s">
        <v>149</v>
      </c>
      <c r="C19" s="450"/>
      <c r="D19" s="450"/>
      <c r="E19" s="530"/>
      <c r="F19" s="530"/>
      <c r="G19" s="530"/>
      <c r="H19" s="530"/>
      <c r="I19" s="530"/>
      <c r="J19" s="530"/>
      <c r="K19" s="530"/>
      <c r="L19" s="538">
        <v>214</v>
      </c>
      <c r="M19" s="538"/>
      <c r="N19" s="538"/>
      <c r="O19" s="538"/>
      <c r="P19" s="538"/>
      <c r="Q19" s="538"/>
      <c r="R19" s="539"/>
      <c r="S19" s="539"/>
      <c r="T19" s="539"/>
      <c r="U19" s="539"/>
      <c r="V19" s="540"/>
      <c r="W19" s="364"/>
      <c r="X19" s="365"/>
      <c r="Y19" s="365"/>
      <c r="Z19" s="365"/>
      <c r="AA19" s="365"/>
      <c r="AB19" s="365"/>
      <c r="AC19" s="516"/>
      <c r="AD19" s="516"/>
      <c r="AE19" s="516"/>
      <c r="AF19" s="516"/>
      <c r="AG19" s="516"/>
      <c r="AH19" s="516"/>
      <c r="AI19" s="516"/>
      <c r="AJ19" s="516"/>
      <c r="AK19" s="516"/>
      <c r="AL19" s="517"/>
      <c r="AM19" s="436"/>
      <c r="AN19" s="437"/>
      <c r="AO19" s="437"/>
      <c r="AP19" s="437"/>
      <c r="AQ19" s="437"/>
      <c r="AR19" s="437"/>
      <c r="AS19" s="437"/>
      <c r="AT19" s="438"/>
      <c r="AU19" s="439"/>
      <c r="AV19" s="440"/>
      <c r="AW19" s="440"/>
      <c r="AX19" s="440"/>
      <c r="AY19" s="441" t="s">
        <v>150</v>
      </c>
      <c r="AZ19" s="442"/>
      <c r="BA19" s="442"/>
      <c r="BB19" s="442"/>
      <c r="BC19" s="442"/>
      <c r="BD19" s="442"/>
      <c r="BE19" s="442"/>
      <c r="BF19" s="442"/>
      <c r="BG19" s="442"/>
      <c r="BH19" s="442"/>
      <c r="BI19" s="442"/>
      <c r="BJ19" s="442"/>
      <c r="BK19" s="442"/>
      <c r="BL19" s="442"/>
      <c r="BM19" s="443"/>
      <c r="BN19" s="407">
        <v>5269694</v>
      </c>
      <c r="BO19" s="408"/>
      <c r="BP19" s="408"/>
      <c r="BQ19" s="408"/>
      <c r="BR19" s="408"/>
      <c r="BS19" s="408"/>
      <c r="BT19" s="408"/>
      <c r="BU19" s="409"/>
      <c r="BV19" s="407">
        <v>5257252</v>
      </c>
      <c r="BW19" s="408"/>
      <c r="BX19" s="408"/>
      <c r="BY19" s="408"/>
      <c r="BZ19" s="408"/>
      <c r="CA19" s="408"/>
      <c r="CB19" s="408"/>
      <c r="CC19" s="409"/>
      <c r="CD19" s="182"/>
      <c r="CE19" s="521"/>
      <c r="CF19" s="521"/>
      <c r="CG19" s="521"/>
      <c r="CH19" s="521"/>
      <c r="CI19" s="521"/>
      <c r="CJ19" s="521"/>
      <c r="CK19" s="521"/>
      <c r="CL19" s="521"/>
      <c r="CM19" s="521"/>
      <c r="CN19" s="521"/>
      <c r="CO19" s="521"/>
      <c r="CP19" s="521"/>
      <c r="CQ19" s="521"/>
      <c r="CR19" s="521"/>
      <c r="CS19" s="522"/>
      <c r="CT19" s="404"/>
      <c r="CU19" s="405"/>
      <c r="CV19" s="405"/>
      <c r="CW19" s="405"/>
      <c r="CX19" s="405"/>
      <c r="CY19" s="405"/>
      <c r="CZ19" s="405"/>
      <c r="DA19" s="406"/>
      <c r="DB19" s="404"/>
      <c r="DC19" s="405"/>
      <c r="DD19" s="405"/>
      <c r="DE19" s="405"/>
      <c r="DF19" s="405"/>
      <c r="DG19" s="405"/>
      <c r="DH19" s="405"/>
      <c r="DI19" s="406"/>
    </row>
    <row r="20" spans="1:113" ht="18.75" customHeight="1" thickBot="1">
      <c r="A20" s="169"/>
      <c r="B20" s="529" t="s">
        <v>151</v>
      </c>
      <c r="C20" s="450"/>
      <c r="D20" s="450"/>
      <c r="E20" s="530"/>
      <c r="F20" s="530"/>
      <c r="G20" s="530"/>
      <c r="H20" s="530"/>
      <c r="I20" s="530"/>
      <c r="J20" s="530"/>
      <c r="K20" s="530"/>
      <c r="L20" s="538">
        <v>3207</v>
      </c>
      <c r="M20" s="538"/>
      <c r="N20" s="538"/>
      <c r="O20" s="538"/>
      <c r="P20" s="538"/>
      <c r="Q20" s="538"/>
      <c r="R20" s="539"/>
      <c r="S20" s="539"/>
      <c r="T20" s="539"/>
      <c r="U20" s="539"/>
      <c r="V20" s="540"/>
      <c r="W20" s="425"/>
      <c r="X20" s="426"/>
      <c r="Y20" s="426"/>
      <c r="Z20" s="426"/>
      <c r="AA20" s="426"/>
      <c r="AB20" s="426"/>
      <c r="AC20" s="541"/>
      <c r="AD20" s="541"/>
      <c r="AE20" s="541"/>
      <c r="AF20" s="541"/>
      <c r="AG20" s="541"/>
      <c r="AH20" s="541"/>
      <c r="AI20" s="541"/>
      <c r="AJ20" s="541"/>
      <c r="AK20" s="541"/>
      <c r="AL20" s="542"/>
      <c r="AM20" s="543"/>
      <c r="AN20" s="462"/>
      <c r="AO20" s="462"/>
      <c r="AP20" s="462"/>
      <c r="AQ20" s="462"/>
      <c r="AR20" s="462"/>
      <c r="AS20" s="462"/>
      <c r="AT20" s="463"/>
      <c r="AU20" s="544"/>
      <c r="AV20" s="545"/>
      <c r="AW20" s="545"/>
      <c r="AX20" s="546"/>
      <c r="AY20" s="441"/>
      <c r="AZ20" s="442"/>
      <c r="BA20" s="442"/>
      <c r="BB20" s="442"/>
      <c r="BC20" s="442"/>
      <c r="BD20" s="442"/>
      <c r="BE20" s="442"/>
      <c r="BF20" s="442"/>
      <c r="BG20" s="442"/>
      <c r="BH20" s="442"/>
      <c r="BI20" s="442"/>
      <c r="BJ20" s="442"/>
      <c r="BK20" s="442"/>
      <c r="BL20" s="442"/>
      <c r="BM20" s="443"/>
      <c r="BN20" s="407"/>
      <c r="BO20" s="408"/>
      <c r="BP20" s="408"/>
      <c r="BQ20" s="408"/>
      <c r="BR20" s="408"/>
      <c r="BS20" s="408"/>
      <c r="BT20" s="408"/>
      <c r="BU20" s="409"/>
      <c r="BV20" s="407"/>
      <c r="BW20" s="408"/>
      <c r="BX20" s="408"/>
      <c r="BY20" s="408"/>
      <c r="BZ20" s="408"/>
      <c r="CA20" s="408"/>
      <c r="CB20" s="408"/>
      <c r="CC20" s="409"/>
      <c r="CD20" s="182"/>
      <c r="CE20" s="521"/>
      <c r="CF20" s="521"/>
      <c r="CG20" s="521"/>
      <c r="CH20" s="521"/>
      <c r="CI20" s="521"/>
      <c r="CJ20" s="521"/>
      <c r="CK20" s="521"/>
      <c r="CL20" s="521"/>
      <c r="CM20" s="521"/>
      <c r="CN20" s="521"/>
      <c r="CO20" s="521"/>
      <c r="CP20" s="521"/>
      <c r="CQ20" s="521"/>
      <c r="CR20" s="521"/>
      <c r="CS20" s="522"/>
      <c r="CT20" s="404"/>
      <c r="CU20" s="405"/>
      <c r="CV20" s="405"/>
      <c r="CW20" s="405"/>
      <c r="CX20" s="405"/>
      <c r="CY20" s="405"/>
      <c r="CZ20" s="405"/>
      <c r="DA20" s="406"/>
      <c r="DB20" s="404"/>
      <c r="DC20" s="405"/>
      <c r="DD20" s="405"/>
      <c r="DE20" s="405"/>
      <c r="DF20" s="405"/>
      <c r="DG20" s="405"/>
      <c r="DH20" s="405"/>
      <c r="DI20" s="406"/>
    </row>
    <row r="21" spans="1:113" ht="18.75" customHeight="1" thickBot="1">
      <c r="A21" s="169"/>
      <c r="B21" s="547" t="s">
        <v>152</v>
      </c>
      <c r="C21" s="548"/>
      <c r="D21" s="548"/>
      <c r="E21" s="548"/>
      <c r="F21" s="548"/>
      <c r="G21" s="548"/>
      <c r="H21" s="548"/>
      <c r="I21" s="548"/>
      <c r="J21" s="548"/>
      <c r="K21" s="548"/>
      <c r="L21" s="548"/>
      <c r="M21" s="548"/>
      <c r="N21" s="548"/>
      <c r="O21" s="548"/>
      <c r="P21" s="548"/>
      <c r="Q21" s="548"/>
      <c r="R21" s="548"/>
      <c r="S21" s="548"/>
      <c r="T21" s="548"/>
      <c r="U21" s="548"/>
      <c r="V21" s="548"/>
      <c r="W21" s="548"/>
      <c r="X21" s="548"/>
      <c r="Y21" s="548"/>
      <c r="Z21" s="548"/>
      <c r="AA21" s="548"/>
      <c r="AB21" s="548"/>
      <c r="AC21" s="548"/>
      <c r="AD21" s="548"/>
      <c r="AE21" s="548"/>
      <c r="AF21" s="548"/>
      <c r="AG21" s="548"/>
      <c r="AH21" s="548"/>
      <c r="AI21" s="548"/>
      <c r="AJ21" s="548"/>
      <c r="AK21" s="548"/>
      <c r="AL21" s="548"/>
      <c r="AM21" s="548"/>
      <c r="AN21" s="548"/>
      <c r="AO21" s="548"/>
      <c r="AP21" s="548"/>
      <c r="AQ21" s="548"/>
      <c r="AR21" s="548"/>
      <c r="AS21" s="548"/>
      <c r="AT21" s="548"/>
      <c r="AU21" s="548"/>
      <c r="AV21" s="548"/>
      <c r="AW21" s="548"/>
      <c r="AX21" s="549"/>
      <c r="AY21" s="523"/>
      <c r="AZ21" s="524"/>
      <c r="BA21" s="524"/>
      <c r="BB21" s="524"/>
      <c r="BC21" s="524"/>
      <c r="BD21" s="524"/>
      <c r="BE21" s="524"/>
      <c r="BF21" s="524"/>
      <c r="BG21" s="524"/>
      <c r="BH21" s="524"/>
      <c r="BI21" s="524"/>
      <c r="BJ21" s="524"/>
      <c r="BK21" s="524"/>
      <c r="BL21" s="524"/>
      <c r="BM21" s="525"/>
      <c r="BN21" s="526"/>
      <c r="BO21" s="527"/>
      <c r="BP21" s="527"/>
      <c r="BQ21" s="527"/>
      <c r="BR21" s="527"/>
      <c r="BS21" s="527"/>
      <c r="BT21" s="527"/>
      <c r="BU21" s="528"/>
      <c r="BV21" s="526"/>
      <c r="BW21" s="527"/>
      <c r="BX21" s="527"/>
      <c r="BY21" s="527"/>
      <c r="BZ21" s="527"/>
      <c r="CA21" s="527"/>
      <c r="CB21" s="527"/>
      <c r="CC21" s="528"/>
      <c r="CD21" s="182"/>
      <c r="CE21" s="521"/>
      <c r="CF21" s="521"/>
      <c r="CG21" s="521"/>
      <c r="CH21" s="521"/>
      <c r="CI21" s="521"/>
      <c r="CJ21" s="521"/>
      <c r="CK21" s="521"/>
      <c r="CL21" s="521"/>
      <c r="CM21" s="521"/>
      <c r="CN21" s="521"/>
      <c r="CO21" s="521"/>
      <c r="CP21" s="521"/>
      <c r="CQ21" s="521"/>
      <c r="CR21" s="521"/>
      <c r="CS21" s="522"/>
      <c r="CT21" s="404"/>
      <c r="CU21" s="405"/>
      <c r="CV21" s="405"/>
      <c r="CW21" s="405"/>
      <c r="CX21" s="405"/>
      <c r="CY21" s="405"/>
      <c r="CZ21" s="405"/>
      <c r="DA21" s="406"/>
      <c r="DB21" s="404"/>
      <c r="DC21" s="405"/>
      <c r="DD21" s="405"/>
      <c r="DE21" s="405"/>
      <c r="DF21" s="405"/>
      <c r="DG21" s="405"/>
      <c r="DH21" s="405"/>
      <c r="DI21" s="406"/>
    </row>
    <row r="22" spans="1:113" ht="18.75" customHeight="1">
      <c r="A22" s="169"/>
      <c r="B22" s="577" t="s">
        <v>153</v>
      </c>
      <c r="C22" s="551"/>
      <c r="D22" s="552"/>
      <c r="E22" s="419" t="s">
        <v>1</v>
      </c>
      <c r="F22" s="424"/>
      <c r="G22" s="424"/>
      <c r="H22" s="424"/>
      <c r="I22" s="424"/>
      <c r="J22" s="424"/>
      <c r="K22" s="414"/>
      <c r="L22" s="419" t="s">
        <v>154</v>
      </c>
      <c r="M22" s="424"/>
      <c r="N22" s="424"/>
      <c r="O22" s="424"/>
      <c r="P22" s="414"/>
      <c r="Q22" s="582" t="s">
        <v>155</v>
      </c>
      <c r="R22" s="583"/>
      <c r="S22" s="583"/>
      <c r="T22" s="583"/>
      <c r="U22" s="583"/>
      <c r="V22" s="584"/>
      <c r="W22" s="550" t="s">
        <v>156</v>
      </c>
      <c r="X22" s="551"/>
      <c r="Y22" s="552"/>
      <c r="Z22" s="419" t="s">
        <v>1</v>
      </c>
      <c r="AA22" s="424"/>
      <c r="AB22" s="424"/>
      <c r="AC22" s="424"/>
      <c r="AD22" s="424"/>
      <c r="AE22" s="424"/>
      <c r="AF22" s="424"/>
      <c r="AG22" s="414"/>
      <c r="AH22" s="588" t="s">
        <v>157</v>
      </c>
      <c r="AI22" s="424"/>
      <c r="AJ22" s="424"/>
      <c r="AK22" s="424"/>
      <c r="AL22" s="414"/>
      <c r="AM22" s="588" t="s">
        <v>158</v>
      </c>
      <c r="AN22" s="589"/>
      <c r="AO22" s="589"/>
      <c r="AP22" s="589"/>
      <c r="AQ22" s="589"/>
      <c r="AR22" s="590"/>
      <c r="AS22" s="582" t="s">
        <v>155</v>
      </c>
      <c r="AT22" s="583"/>
      <c r="AU22" s="583"/>
      <c r="AV22" s="583"/>
      <c r="AW22" s="583"/>
      <c r="AX22" s="594"/>
      <c r="AY22" s="367" t="s">
        <v>159</v>
      </c>
      <c r="AZ22" s="368"/>
      <c r="BA22" s="368"/>
      <c r="BB22" s="368"/>
      <c r="BC22" s="368"/>
      <c r="BD22" s="368"/>
      <c r="BE22" s="368"/>
      <c r="BF22" s="368"/>
      <c r="BG22" s="368"/>
      <c r="BH22" s="368"/>
      <c r="BI22" s="368"/>
      <c r="BJ22" s="368"/>
      <c r="BK22" s="368"/>
      <c r="BL22" s="368"/>
      <c r="BM22" s="369"/>
      <c r="BN22" s="370">
        <v>7982455</v>
      </c>
      <c r="BO22" s="371"/>
      <c r="BP22" s="371"/>
      <c r="BQ22" s="371"/>
      <c r="BR22" s="371"/>
      <c r="BS22" s="371"/>
      <c r="BT22" s="371"/>
      <c r="BU22" s="372"/>
      <c r="BV22" s="370">
        <v>8704346</v>
      </c>
      <c r="BW22" s="371"/>
      <c r="BX22" s="371"/>
      <c r="BY22" s="371"/>
      <c r="BZ22" s="371"/>
      <c r="CA22" s="371"/>
      <c r="CB22" s="371"/>
      <c r="CC22" s="372"/>
      <c r="CD22" s="182"/>
      <c r="CE22" s="521"/>
      <c r="CF22" s="521"/>
      <c r="CG22" s="521"/>
      <c r="CH22" s="521"/>
      <c r="CI22" s="521"/>
      <c r="CJ22" s="521"/>
      <c r="CK22" s="521"/>
      <c r="CL22" s="521"/>
      <c r="CM22" s="521"/>
      <c r="CN22" s="521"/>
      <c r="CO22" s="521"/>
      <c r="CP22" s="521"/>
      <c r="CQ22" s="521"/>
      <c r="CR22" s="521"/>
      <c r="CS22" s="522"/>
      <c r="CT22" s="404"/>
      <c r="CU22" s="405"/>
      <c r="CV22" s="405"/>
      <c r="CW22" s="405"/>
      <c r="CX22" s="405"/>
      <c r="CY22" s="405"/>
      <c r="CZ22" s="405"/>
      <c r="DA22" s="406"/>
      <c r="DB22" s="404"/>
      <c r="DC22" s="405"/>
      <c r="DD22" s="405"/>
      <c r="DE22" s="405"/>
      <c r="DF22" s="405"/>
      <c r="DG22" s="405"/>
      <c r="DH22" s="405"/>
      <c r="DI22" s="406"/>
    </row>
    <row r="23" spans="1:113" ht="18.75" customHeight="1">
      <c r="A23" s="169"/>
      <c r="B23" s="578"/>
      <c r="C23" s="554"/>
      <c r="D23" s="555"/>
      <c r="E23" s="393"/>
      <c r="F23" s="398"/>
      <c r="G23" s="398"/>
      <c r="H23" s="398"/>
      <c r="I23" s="398"/>
      <c r="J23" s="398"/>
      <c r="K23" s="387"/>
      <c r="L23" s="393"/>
      <c r="M23" s="398"/>
      <c r="N23" s="398"/>
      <c r="O23" s="398"/>
      <c r="P23" s="387"/>
      <c r="Q23" s="585"/>
      <c r="R23" s="586"/>
      <c r="S23" s="586"/>
      <c r="T23" s="586"/>
      <c r="U23" s="586"/>
      <c r="V23" s="587"/>
      <c r="W23" s="553"/>
      <c r="X23" s="554"/>
      <c r="Y23" s="555"/>
      <c r="Z23" s="393"/>
      <c r="AA23" s="398"/>
      <c r="AB23" s="398"/>
      <c r="AC23" s="398"/>
      <c r="AD23" s="398"/>
      <c r="AE23" s="398"/>
      <c r="AF23" s="398"/>
      <c r="AG23" s="387"/>
      <c r="AH23" s="393"/>
      <c r="AI23" s="398"/>
      <c r="AJ23" s="398"/>
      <c r="AK23" s="398"/>
      <c r="AL23" s="387"/>
      <c r="AM23" s="591"/>
      <c r="AN23" s="592"/>
      <c r="AO23" s="592"/>
      <c r="AP23" s="592"/>
      <c r="AQ23" s="592"/>
      <c r="AR23" s="593"/>
      <c r="AS23" s="585"/>
      <c r="AT23" s="586"/>
      <c r="AU23" s="586"/>
      <c r="AV23" s="586"/>
      <c r="AW23" s="586"/>
      <c r="AX23" s="595"/>
      <c r="AY23" s="441" t="s">
        <v>160</v>
      </c>
      <c r="AZ23" s="442"/>
      <c r="BA23" s="442"/>
      <c r="BB23" s="442"/>
      <c r="BC23" s="442"/>
      <c r="BD23" s="442"/>
      <c r="BE23" s="442"/>
      <c r="BF23" s="442"/>
      <c r="BG23" s="442"/>
      <c r="BH23" s="442"/>
      <c r="BI23" s="442"/>
      <c r="BJ23" s="442"/>
      <c r="BK23" s="442"/>
      <c r="BL23" s="442"/>
      <c r="BM23" s="443"/>
      <c r="BN23" s="407">
        <v>6583228</v>
      </c>
      <c r="BO23" s="408"/>
      <c r="BP23" s="408"/>
      <c r="BQ23" s="408"/>
      <c r="BR23" s="408"/>
      <c r="BS23" s="408"/>
      <c r="BT23" s="408"/>
      <c r="BU23" s="409"/>
      <c r="BV23" s="407">
        <v>7120745</v>
      </c>
      <c r="BW23" s="408"/>
      <c r="BX23" s="408"/>
      <c r="BY23" s="408"/>
      <c r="BZ23" s="408"/>
      <c r="CA23" s="408"/>
      <c r="CB23" s="408"/>
      <c r="CC23" s="409"/>
      <c r="CD23" s="182"/>
      <c r="CE23" s="521"/>
      <c r="CF23" s="521"/>
      <c r="CG23" s="521"/>
      <c r="CH23" s="521"/>
      <c r="CI23" s="521"/>
      <c r="CJ23" s="521"/>
      <c r="CK23" s="521"/>
      <c r="CL23" s="521"/>
      <c r="CM23" s="521"/>
      <c r="CN23" s="521"/>
      <c r="CO23" s="521"/>
      <c r="CP23" s="521"/>
      <c r="CQ23" s="521"/>
      <c r="CR23" s="521"/>
      <c r="CS23" s="522"/>
      <c r="CT23" s="404"/>
      <c r="CU23" s="405"/>
      <c r="CV23" s="405"/>
      <c r="CW23" s="405"/>
      <c r="CX23" s="405"/>
      <c r="CY23" s="405"/>
      <c r="CZ23" s="405"/>
      <c r="DA23" s="406"/>
      <c r="DB23" s="404"/>
      <c r="DC23" s="405"/>
      <c r="DD23" s="405"/>
      <c r="DE23" s="405"/>
      <c r="DF23" s="405"/>
      <c r="DG23" s="405"/>
      <c r="DH23" s="405"/>
      <c r="DI23" s="406"/>
    </row>
    <row r="24" spans="1:113" ht="18.75" customHeight="1" thickBot="1">
      <c r="A24" s="169"/>
      <c r="B24" s="578"/>
      <c r="C24" s="554"/>
      <c r="D24" s="555"/>
      <c r="E24" s="457" t="s">
        <v>161</v>
      </c>
      <c r="F24" s="437"/>
      <c r="G24" s="437"/>
      <c r="H24" s="437"/>
      <c r="I24" s="437"/>
      <c r="J24" s="437"/>
      <c r="K24" s="438"/>
      <c r="L24" s="458">
        <v>1</v>
      </c>
      <c r="M24" s="459"/>
      <c r="N24" s="459"/>
      <c r="O24" s="459"/>
      <c r="P24" s="501"/>
      <c r="Q24" s="458">
        <v>7240</v>
      </c>
      <c r="R24" s="459"/>
      <c r="S24" s="459"/>
      <c r="T24" s="459"/>
      <c r="U24" s="459"/>
      <c r="V24" s="501"/>
      <c r="W24" s="553"/>
      <c r="X24" s="554"/>
      <c r="Y24" s="555"/>
      <c r="Z24" s="457" t="s">
        <v>162</v>
      </c>
      <c r="AA24" s="437"/>
      <c r="AB24" s="437"/>
      <c r="AC24" s="437"/>
      <c r="AD24" s="437"/>
      <c r="AE24" s="437"/>
      <c r="AF24" s="437"/>
      <c r="AG24" s="438"/>
      <c r="AH24" s="458">
        <v>143</v>
      </c>
      <c r="AI24" s="459"/>
      <c r="AJ24" s="459"/>
      <c r="AK24" s="459"/>
      <c r="AL24" s="501"/>
      <c r="AM24" s="458">
        <v>407407</v>
      </c>
      <c r="AN24" s="459"/>
      <c r="AO24" s="459"/>
      <c r="AP24" s="459"/>
      <c r="AQ24" s="459"/>
      <c r="AR24" s="501"/>
      <c r="AS24" s="458">
        <v>2849</v>
      </c>
      <c r="AT24" s="459"/>
      <c r="AU24" s="459"/>
      <c r="AV24" s="459"/>
      <c r="AW24" s="459"/>
      <c r="AX24" s="460"/>
      <c r="AY24" s="523" t="s">
        <v>163</v>
      </c>
      <c r="AZ24" s="524"/>
      <c r="BA24" s="524"/>
      <c r="BB24" s="524"/>
      <c r="BC24" s="524"/>
      <c r="BD24" s="524"/>
      <c r="BE24" s="524"/>
      <c r="BF24" s="524"/>
      <c r="BG24" s="524"/>
      <c r="BH24" s="524"/>
      <c r="BI24" s="524"/>
      <c r="BJ24" s="524"/>
      <c r="BK24" s="524"/>
      <c r="BL24" s="524"/>
      <c r="BM24" s="525"/>
      <c r="BN24" s="407">
        <v>6242686</v>
      </c>
      <c r="BO24" s="408"/>
      <c r="BP24" s="408"/>
      <c r="BQ24" s="408"/>
      <c r="BR24" s="408"/>
      <c r="BS24" s="408"/>
      <c r="BT24" s="408"/>
      <c r="BU24" s="409"/>
      <c r="BV24" s="407">
        <v>6747529</v>
      </c>
      <c r="BW24" s="408"/>
      <c r="BX24" s="408"/>
      <c r="BY24" s="408"/>
      <c r="BZ24" s="408"/>
      <c r="CA24" s="408"/>
      <c r="CB24" s="408"/>
      <c r="CC24" s="409"/>
      <c r="CD24" s="182"/>
      <c r="CE24" s="521"/>
      <c r="CF24" s="521"/>
      <c r="CG24" s="521"/>
      <c r="CH24" s="521"/>
      <c r="CI24" s="521"/>
      <c r="CJ24" s="521"/>
      <c r="CK24" s="521"/>
      <c r="CL24" s="521"/>
      <c r="CM24" s="521"/>
      <c r="CN24" s="521"/>
      <c r="CO24" s="521"/>
      <c r="CP24" s="521"/>
      <c r="CQ24" s="521"/>
      <c r="CR24" s="521"/>
      <c r="CS24" s="522"/>
      <c r="CT24" s="404"/>
      <c r="CU24" s="405"/>
      <c r="CV24" s="405"/>
      <c r="CW24" s="405"/>
      <c r="CX24" s="405"/>
      <c r="CY24" s="405"/>
      <c r="CZ24" s="405"/>
      <c r="DA24" s="406"/>
      <c r="DB24" s="404"/>
      <c r="DC24" s="405"/>
      <c r="DD24" s="405"/>
      <c r="DE24" s="405"/>
      <c r="DF24" s="405"/>
      <c r="DG24" s="405"/>
      <c r="DH24" s="405"/>
      <c r="DI24" s="406"/>
    </row>
    <row r="25" spans="1:113" ht="18.75" customHeight="1">
      <c r="A25" s="169"/>
      <c r="B25" s="578"/>
      <c r="C25" s="554"/>
      <c r="D25" s="555"/>
      <c r="E25" s="457" t="s">
        <v>164</v>
      </c>
      <c r="F25" s="437"/>
      <c r="G25" s="437"/>
      <c r="H25" s="437"/>
      <c r="I25" s="437"/>
      <c r="J25" s="437"/>
      <c r="K25" s="438"/>
      <c r="L25" s="458">
        <v>1</v>
      </c>
      <c r="M25" s="459"/>
      <c r="N25" s="459"/>
      <c r="O25" s="459"/>
      <c r="P25" s="501"/>
      <c r="Q25" s="458">
        <v>5940</v>
      </c>
      <c r="R25" s="459"/>
      <c r="S25" s="459"/>
      <c r="T25" s="459"/>
      <c r="U25" s="459"/>
      <c r="V25" s="501"/>
      <c r="W25" s="553"/>
      <c r="X25" s="554"/>
      <c r="Y25" s="555"/>
      <c r="Z25" s="457" t="s">
        <v>165</v>
      </c>
      <c r="AA25" s="437"/>
      <c r="AB25" s="437"/>
      <c r="AC25" s="437"/>
      <c r="AD25" s="437"/>
      <c r="AE25" s="437"/>
      <c r="AF25" s="437"/>
      <c r="AG25" s="438"/>
      <c r="AH25" s="458">
        <v>26</v>
      </c>
      <c r="AI25" s="459"/>
      <c r="AJ25" s="459"/>
      <c r="AK25" s="459"/>
      <c r="AL25" s="501"/>
      <c r="AM25" s="458">
        <v>71448</v>
      </c>
      <c r="AN25" s="459"/>
      <c r="AO25" s="459"/>
      <c r="AP25" s="459"/>
      <c r="AQ25" s="459"/>
      <c r="AR25" s="501"/>
      <c r="AS25" s="458">
        <v>2748</v>
      </c>
      <c r="AT25" s="459"/>
      <c r="AU25" s="459"/>
      <c r="AV25" s="459"/>
      <c r="AW25" s="459"/>
      <c r="AX25" s="460"/>
      <c r="AY25" s="367" t="s">
        <v>166</v>
      </c>
      <c r="AZ25" s="368"/>
      <c r="BA25" s="368"/>
      <c r="BB25" s="368"/>
      <c r="BC25" s="368"/>
      <c r="BD25" s="368"/>
      <c r="BE25" s="368"/>
      <c r="BF25" s="368"/>
      <c r="BG25" s="368"/>
      <c r="BH25" s="368"/>
      <c r="BI25" s="368"/>
      <c r="BJ25" s="368"/>
      <c r="BK25" s="368"/>
      <c r="BL25" s="368"/>
      <c r="BM25" s="369"/>
      <c r="BN25" s="370">
        <v>478566</v>
      </c>
      <c r="BO25" s="371"/>
      <c r="BP25" s="371"/>
      <c r="BQ25" s="371"/>
      <c r="BR25" s="371"/>
      <c r="BS25" s="371"/>
      <c r="BT25" s="371"/>
      <c r="BU25" s="372"/>
      <c r="BV25" s="370">
        <v>3631</v>
      </c>
      <c r="BW25" s="371"/>
      <c r="BX25" s="371"/>
      <c r="BY25" s="371"/>
      <c r="BZ25" s="371"/>
      <c r="CA25" s="371"/>
      <c r="CB25" s="371"/>
      <c r="CC25" s="372"/>
      <c r="CD25" s="182"/>
      <c r="CE25" s="521"/>
      <c r="CF25" s="521"/>
      <c r="CG25" s="521"/>
      <c r="CH25" s="521"/>
      <c r="CI25" s="521"/>
      <c r="CJ25" s="521"/>
      <c r="CK25" s="521"/>
      <c r="CL25" s="521"/>
      <c r="CM25" s="521"/>
      <c r="CN25" s="521"/>
      <c r="CO25" s="521"/>
      <c r="CP25" s="521"/>
      <c r="CQ25" s="521"/>
      <c r="CR25" s="521"/>
      <c r="CS25" s="522"/>
      <c r="CT25" s="404"/>
      <c r="CU25" s="405"/>
      <c r="CV25" s="405"/>
      <c r="CW25" s="405"/>
      <c r="CX25" s="405"/>
      <c r="CY25" s="405"/>
      <c r="CZ25" s="405"/>
      <c r="DA25" s="406"/>
      <c r="DB25" s="404"/>
      <c r="DC25" s="405"/>
      <c r="DD25" s="405"/>
      <c r="DE25" s="405"/>
      <c r="DF25" s="405"/>
      <c r="DG25" s="405"/>
      <c r="DH25" s="405"/>
      <c r="DI25" s="406"/>
    </row>
    <row r="26" spans="1:113" ht="18.75" customHeight="1">
      <c r="A26" s="169"/>
      <c r="B26" s="578"/>
      <c r="C26" s="554"/>
      <c r="D26" s="555"/>
      <c r="E26" s="457" t="s">
        <v>167</v>
      </c>
      <c r="F26" s="437"/>
      <c r="G26" s="437"/>
      <c r="H26" s="437"/>
      <c r="I26" s="437"/>
      <c r="J26" s="437"/>
      <c r="K26" s="438"/>
      <c r="L26" s="458">
        <v>1</v>
      </c>
      <c r="M26" s="459"/>
      <c r="N26" s="459"/>
      <c r="O26" s="459"/>
      <c r="P26" s="501"/>
      <c r="Q26" s="458">
        <v>5440</v>
      </c>
      <c r="R26" s="459"/>
      <c r="S26" s="459"/>
      <c r="T26" s="459"/>
      <c r="U26" s="459"/>
      <c r="V26" s="501"/>
      <c r="W26" s="553"/>
      <c r="X26" s="554"/>
      <c r="Y26" s="555"/>
      <c r="Z26" s="457" t="s">
        <v>168</v>
      </c>
      <c r="AA26" s="559"/>
      <c r="AB26" s="559"/>
      <c r="AC26" s="559"/>
      <c r="AD26" s="559"/>
      <c r="AE26" s="559"/>
      <c r="AF26" s="559"/>
      <c r="AG26" s="560"/>
      <c r="AH26" s="458">
        <v>11</v>
      </c>
      <c r="AI26" s="459"/>
      <c r="AJ26" s="459"/>
      <c r="AK26" s="459"/>
      <c r="AL26" s="501"/>
      <c r="AM26" s="458">
        <v>26664</v>
      </c>
      <c r="AN26" s="459"/>
      <c r="AO26" s="459"/>
      <c r="AP26" s="459"/>
      <c r="AQ26" s="459"/>
      <c r="AR26" s="501"/>
      <c r="AS26" s="458">
        <v>2424</v>
      </c>
      <c r="AT26" s="459"/>
      <c r="AU26" s="459"/>
      <c r="AV26" s="459"/>
      <c r="AW26" s="459"/>
      <c r="AX26" s="460"/>
      <c r="AY26" s="410" t="s">
        <v>169</v>
      </c>
      <c r="AZ26" s="411"/>
      <c r="BA26" s="411"/>
      <c r="BB26" s="411"/>
      <c r="BC26" s="411"/>
      <c r="BD26" s="411"/>
      <c r="BE26" s="411"/>
      <c r="BF26" s="411"/>
      <c r="BG26" s="411"/>
      <c r="BH26" s="411"/>
      <c r="BI26" s="411"/>
      <c r="BJ26" s="411"/>
      <c r="BK26" s="411"/>
      <c r="BL26" s="411"/>
      <c r="BM26" s="412"/>
      <c r="BN26" s="407" t="s">
        <v>122</v>
      </c>
      <c r="BO26" s="408"/>
      <c r="BP26" s="408"/>
      <c r="BQ26" s="408"/>
      <c r="BR26" s="408"/>
      <c r="BS26" s="408"/>
      <c r="BT26" s="408"/>
      <c r="BU26" s="409"/>
      <c r="BV26" s="407" t="s">
        <v>122</v>
      </c>
      <c r="BW26" s="408"/>
      <c r="BX26" s="408"/>
      <c r="BY26" s="408"/>
      <c r="BZ26" s="408"/>
      <c r="CA26" s="408"/>
      <c r="CB26" s="408"/>
      <c r="CC26" s="409"/>
      <c r="CD26" s="182"/>
      <c r="CE26" s="521"/>
      <c r="CF26" s="521"/>
      <c r="CG26" s="521"/>
      <c r="CH26" s="521"/>
      <c r="CI26" s="521"/>
      <c r="CJ26" s="521"/>
      <c r="CK26" s="521"/>
      <c r="CL26" s="521"/>
      <c r="CM26" s="521"/>
      <c r="CN26" s="521"/>
      <c r="CO26" s="521"/>
      <c r="CP26" s="521"/>
      <c r="CQ26" s="521"/>
      <c r="CR26" s="521"/>
      <c r="CS26" s="522"/>
      <c r="CT26" s="404"/>
      <c r="CU26" s="405"/>
      <c r="CV26" s="405"/>
      <c r="CW26" s="405"/>
      <c r="CX26" s="405"/>
      <c r="CY26" s="405"/>
      <c r="CZ26" s="405"/>
      <c r="DA26" s="406"/>
      <c r="DB26" s="404"/>
      <c r="DC26" s="405"/>
      <c r="DD26" s="405"/>
      <c r="DE26" s="405"/>
      <c r="DF26" s="405"/>
      <c r="DG26" s="405"/>
      <c r="DH26" s="405"/>
      <c r="DI26" s="406"/>
    </row>
    <row r="27" spans="1:113" ht="18.75" customHeight="1" thickBot="1">
      <c r="A27" s="169"/>
      <c r="B27" s="578"/>
      <c r="C27" s="554"/>
      <c r="D27" s="555"/>
      <c r="E27" s="457" t="s">
        <v>170</v>
      </c>
      <c r="F27" s="437"/>
      <c r="G27" s="437"/>
      <c r="H27" s="437"/>
      <c r="I27" s="437"/>
      <c r="J27" s="437"/>
      <c r="K27" s="438"/>
      <c r="L27" s="458">
        <v>1</v>
      </c>
      <c r="M27" s="459"/>
      <c r="N27" s="459"/>
      <c r="O27" s="459"/>
      <c r="P27" s="501"/>
      <c r="Q27" s="458">
        <v>2340</v>
      </c>
      <c r="R27" s="459"/>
      <c r="S27" s="459"/>
      <c r="T27" s="459"/>
      <c r="U27" s="459"/>
      <c r="V27" s="501"/>
      <c r="W27" s="553"/>
      <c r="X27" s="554"/>
      <c r="Y27" s="555"/>
      <c r="Z27" s="457" t="s">
        <v>171</v>
      </c>
      <c r="AA27" s="437"/>
      <c r="AB27" s="437"/>
      <c r="AC27" s="437"/>
      <c r="AD27" s="437"/>
      <c r="AE27" s="437"/>
      <c r="AF27" s="437"/>
      <c r="AG27" s="438"/>
      <c r="AH27" s="458">
        <v>2</v>
      </c>
      <c r="AI27" s="459"/>
      <c r="AJ27" s="459"/>
      <c r="AK27" s="459"/>
      <c r="AL27" s="501"/>
      <c r="AM27" s="458" t="s">
        <v>172</v>
      </c>
      <c r="AN27" s="459"/>
      <c r="AO27" s="459"/>
      <c r="AP27" s="459"/>
      <c r="AQ27" s="459"/>
      <c r="AR27" s="501"/>
      <c r="AS27" s="458" t="s">
        <v>172</v>
      </c>
      <c r="AT27" s="459"/>
      <c r="AU27" s="459"/>
      <c r="AV27" s="459"/>
      <c r="AW27" s="459"/>
      <c r="AX27" s="460"/>
      <c r="AY27" s="502" t="s">
        <v>173</v>
      </c>
      <c r="AZ27" s="503"/>
      <c r="BA27" s="503"/>
      <c r="BB27" s="503"/>
      <c r="BC27" s="503"/>
      <c r="BD27" s="503"/>
      <c r="BE27" s="503"/>
      <c r="BF27" s="503"/>
      <c r="BG27" s="503"/>
      <c r="BH27" s="503"/>
      <c r="BI27" s="503"/>
      <c r="BJ27" s="503"/>
      <c r="BK27" s="503"/>
      <c r="BL27" s="503"/>
      <c r="BM27" s="504"/>
      <c r="BN27" s="526" t="s">
        <v>122</v>
      </c>
      <c r="BO27" s="527"/>
      <c r="BP27" s="527"/>
      <c r="BQ27" s="527"/>
      <c r="BR27" s="527"/>
      <c r="BS27" s="527"/>
      <c r="BT27" s="527"/>
      <c r="BU27" s="528"/>
      <c r="BV27" s="526" t="s">
        <v>122</v>
      </c>
      <c r="BW27" s="527"/>
      <c r="BX27" s="527"/>
      <c r="BY27" s="527"/>
      <c r="BZ27" s="527"/>
      <c r="CA27" s="527"/>
      <c r="CB27" s="527"/>
      <c r="CC27" s="528"/>
      <c r="CD27" s="184"/>
      <c r="CE27" s="521"/>
      <c r="CF27" s="521"/>
      <c r="CG27" s="521"/>
      <c r="CH27" s="521"/>
      <c r="CI27" s="521"/>
      <c r="CJ27" s="521"/>
      <c r="CK27" s="521"/>
      <c r="CL27" s="521"/>
      <c r="CM27" s="521"/>
      <c r="CN27" s="521"/>
      <c r="CO27" s="521"/>
      <c r="CP27" s="521"/>
      <c r="CQ27" s="521"/>
      <c r="CR27" s="521"/>
      <c r="CS27" s="522"/>
      <c r="CT27" s="404"/>
      <c r="CU27" s="405"/>
      <c r="CV27" s="405"/>
      <c r="CW27" s="405"/>
      <c r="CX27" s="405"/>
      <c r="CY27" s="405"/>
      <c r="CZ27" s="405"/>
      <c r="DA27" s="406"/>
      <c r="DB27" s="404"/>
      <c r="DC27" s="405"/>
      <c r="DD27" s="405"/>
      <c r="DE27" s="405"/>
      <c r="DF27" s="405"/>
      <c r="DG27" s="405"/>
      <c r="DH27" s="405"/>
      <c r="DI27" s="406"/>
    </row>
    <row r="28" spans="1:113" ht="18.75" customHeight="1">
      <c r="A28" s="169"/>
      <c r="B28" s="578"/>
      <c r="C28" s="554"/>
      <c r="D28" s="555"/>
      <c r="E28" s="457" t="s">
        <v>174</v>
      </c>
      <c r="F28" s="437"/>
      <c r="G28" s="437"/>
      <c r="H28" s="437"/>
      <c r="I28" s="437"/>
      <c r="J28" s="437"/>
      <c r="K28" s="438"/>
      <c r="L28" s="458">
        <v>1</v>
      </c>
      <c r="M28" s="459"/>
      <c r="N28" s="459"/>
      <c r="O28" s="459"/>
      <c r="P28" s="501"/>
      <c r="Q28" s="458">
        <v>1890</v>
      </c>
      <c r="R28" s="459"/>
      <c r="S28" s="459"/>
      <c r="T28" s="459"/>
      <c r="U28" s="459"/>
      <c r="V28" s="501"/>
      <c r="W28" s="553"/>
      <c r="X28" s="554"/>
      <c r="Y28" s="555"/>
      <c r="Z28" s="457" t="s">
        <v>175</v>
      </c>
      <c r="AA28" s="437"/>
      <c r="AB28" s="437"/>
      <c r="AC28" s="437"/>
      <c r="AD28" s="437"/>
      <c r="AE28" s="437"/>
      <c r="AF28" s="437"/>
      <c r="AG28" s="438"/>
      <c r="AH28" s="458" t="s">
        <v>122</v>
      </c>
      <c r="AI28" s="459"/>
      <c r="AJ28" s="459"/>
      <c r="AK28" s="459"/>
      <c r="AL28" s="501"/>
      <c r="AM28" s="458" t="s">
        <v>122</v>
      </c>
      <c r="AN28" s="459"/>
      <c r="AO28" s="459"/>
      <c r="AP28" s="459"/>
      <c r="AQ28" s="459"/>
      <c r="AR28" s="501"/>
      <c r="AS28" s="458" t="s">
        <v>122</v>
      </c>
      <c r="AT28" s="459"/>
      <c r="AU28" s="459"/>
      <c r="AV28" s="459"/>
      <c r="AW28" s="459"/>
      <c r="AX28" s="460"/>
      <c r="AY28" s="561" t="s">
        <v>176</v>
      </c>
      <c r="AZ28" s="562"/>
      <c r="BA28" s="562"/>
      <c r="BB28" s="563"/>
      <c r="BC28" s="367" t="s">
        <v>46</v>
      </c>
      <c r="BD28" s="368"/>
      <c r="BE28" s="368"/>
      <c r="BF28" s="368"/>
      <c r="BG28" s="368"/>
      <c r="BH28" s="368"/>
      <c r="BI28" s="368"/>
      <c r="BJ28" s="368"/>
      <c r="BK28" s="368"/>
      <c r="BL28" s="368"/>
      <c r="BM28" s="369"/>
      <c r="BN28" s="370">
        <v>778409</v>
      </c>
      <c r="BO28" s="371"/>
      <c r="BP28" s="371"/>
      <c r="BQ28" s="371"/>
      <c r="BR28" s="371"/>
      <c r="BS28" s="371"/>
      <c r="BT28" s="371"/>
      <c r="BU28" s="372"/>
      <c r="BV28" s="370">
        <v>947949</v>
      </c>
      <c r="BW28" s="371"/>
      <c r="BX28" s="371"/>
      <c r="BY28" s="371"/>
      <c r="BZ28" s="371"/>
      <c r="CA28" s="371"/>
      <c r="CB28" s="371"/>
      <c r="CC28" s="372"/>
      <c r="CD28" s="182"/>
      <c r="CE28" s="521"/>
      <c r="CF28" s="521"/>
      <c r="CG28" s="521"/>
      <c r="CH28" s="521"/>
      <c r="CI28" s="521"/>
      <c r="CJ28" s="521"/>
      <c r="CK28" s="521"/>
      <c r="CL28" s="521"/>
      <c r="CM28" s="521"/>
      <c r="CN28" s="521"/>
      <c r="CO28" s="521"/>
      <c r="CP28" s="521"/>
      <c r="CQ28" s="521"/>
      <c r="CR28" s="521"/>
      <c r="CS28" s="522"/>
      <c r="CT28" s="404"/>
      <c r="CU28" s="405"/>
      <c r="CV28" s="405"/>
      <c r="CW28" s="405"/>
      <c r="CX28" s="405"/>
      <c r="CY28" s="405"/>
      <c r="CZ28" s="405"/>
      <c r="DA28" s="406"/>
      <c r="DB28" s="404"/>
      <c r="DC28" s="405"/>
      <c r="DD28" s="405"/>
      <c r="DE28" s="405"/>
      <c r="DF28" s="405"/>
      <c r="DG28" s="405"/>
      <c r="DH28" s="405"/>
      <c r="DI28" s="406"/>
    </row>
    <row r="29" spans="1:113" ht="18.75" customHeight="1">
      <c r="A29" s="169"/>
      <c r="B29" s="578"/>
      <c r="C29" s="554"/>
      <c r="D29" s="555"/>
      <c r="E29" s="457" t="s">
        <v>177</v>
      </c>
      <c r="F29" s="437"/>
      <c r="G29" s="437"/>
      <c r="H29" s="437"/>
      <c r="I29" s="437"/>
      <c r="J29" s="437"/>
      <c r="K29" s="438"/>
      <c r="L29" s="458">
        <v>12</v>
      </c>
      <c r="M29" s="459"/>
      <c r="N29" s="459"/>
      <c r="O29" s="459"/>
      <c r="P29" s="501"/>
      <c r="Q29" s="458">
        <v>1710</v>
      </c>
      <c r="R29" s="459"/>
      <c r="S29" s="459"/>
      <c r="T29" s="459"/>
      <c r="U29" s="459"/>
      <c r="V29" s="501"/>
      <c r="W29" s="556"/>
      <c r="X29" s="557"/>
      <c r="Y29" s="558"/>
      <c r="Z29" s="457" t="s">
        <v>178</v>
      </c>
      <c r="AA29" s="437"/>
      <c r="AB29" s="437"/>
      <c r="AC29" s="437"/>
      <c r="AD29" s="437"/>
      <c r="AE29" s="437"/>
      <c r="AF29" s="437"/>
      <c r="AG29" s="438"/>
      <c r="AH29" s="458">
        <v>145</v>
      </c>
      <c r="AI29" s="459"/>
      <c r="AJ29" s="459"/>
      <c r="AK29" s="459"/>
      <c r="AL29" s="501"/>
      <c r="AM29" s="458">
        <v>416051</v>
      </c>
      <c r="AN29" s="459"/>
      <c r="AO29" s="459"/>
      <c r="AP29" s="459"/>
      <c r="AQ29" s="459"/>
      <c r="AR29" s="501"/>
      <c r="AS29" s="458">
        <v>2869</v>
      </c>
      <c r="AT29" s="459"/>
      <c r="AU29" s="459"/>
      <c r="AV29" s="459"/>
      <c r="AW29" s="459"/>
      <c r="AX29" s="460"/>
      <c r="AY29" s="564"/>
      <c r="AZ29" s="565"/>
      <c r="BA29" s="565"/>
      <c r="BB29" s="566"/>
      <c r="BC29" s="441" t="s">
        <v>179</v>
      </c>
      <c r="BD29" s="442"/>
      <c r="BE29" s="442"/>
      <c r="BF29" s="442"/>
      <c r="BG29" s="442"/>
      <c r="BH29" s="442"/>
      <c r="BI29" s="442"/>
      <c r="BJ29" s="442"/>
      <c r="BK29" s="442"/>
      <c r="BL29" s="442"/>
      <c r="BM29" s="443"/>
      <c r="BN29" s="407">
        <v>232935</v>
      </c>
      <c r="BO29" s="408"/>
      <c r="BP29" s="408"/>
      <c r="BQ29" s="408"/>
      <c r="BR29" s="408"/>
      <c r="BS29" s="408"/>
      <c r="BT29" s="408"/>
      <c r="BU29" s="409"/>
      <c r="BV29" s="407">
        <v>312100</v>
      </c>
      <c r="BW29" s="408"/>
      <c r="BX29" s="408"/>
      <c r="BY29" s="408"/>
      <c r="BZ29" s="408"/>
      <c r="CA29" s="408"/>
      <c r="CB29" s="408"/>
      <c r="CC29" s="409"/>
      <c r="CD29" s="184"/>
      <c r="CE29" s="521"/>
      <c r="CF29" s="521"/>
      <c r="CG29" s="521"/>
      <c r="CH29" s="521"/>
      <c r="CI29" s="521"/>
      <c r="CJ29" s="521"/>
      <c r="CK29" s="521"/>
      <c r="CL29" s="521"/>
      <c r="CM29" s="521"/>
      <c r="CN29" s="521"/>
      <c r="CO29" s="521"/>
      <c r="CP29" s="521"/>
      <c r="CQ29" s="521"/>
      <c r="CR29" s="521"/>
      <c r="CS29" s="522"/>
      <c r="CT29" s="404"/>
      <c r="CU29" s="405"/>
      <c r="CV29" s="405"/>
      <c r="CW29" s="405"/>
      <c r="CX29" s="405"/>
      <c r="CY29" s="405"/>
      <c r="CZ29" s="405"/>
      <c r="DA29" s="406"/>
      <c r="DB29" s="404"/>
      <c r="DC29" s="405"/>
      <c r="DD29" s="405"/>
      <c r="DE29" s="405"/>
      <c r="DF29" s="405"/>
      <c r="DG29" s="405"/>
      <c r="DH29" s="405"/>
      <c r="DI29" s="406"/>
    </row>
    <row r="30" spans="1:113" ht="18.75" customHeight="1" thickBot="1">
      <c r="A30" s="169"/>
      <c r="B30" s="579"/>
      <c r="C30" s="580"/>
      <c r="D30" s="581"/>
      <c r="E30" s="461"/>
      <c r="F30" s="462"/>
      <c r="G30" s="462"/>
      <c r="H30" s="462"/>
      <c r="I30" s="462"/>
      <c r="J30" s="462"/>
      <c r="K30" s="463"/>
      <c r="L30" s="571"/>
      <c r="M30" s="572"/>
      <c r="N30" s="572"/>
      <c r="O30" s="572"/>
      <c r="P30" s="573"/>
      <c r="Q30" s="571"/>
      <c r="R30" s="572"/>
      <c r="S30" s="572"/>
      <c r="T30" s="572"/>
      <c r="U30" s="572"/>
      <c r="V30" s="573"/>
      <c r="W30" s="574" t="s">
        <v>180</v>
      </c>
      <c r="X30" s="575"/>
      <c r="Y30" s="575"/>
      <c r="Z30" s="575"/>
      <c r="AA30" s="575"/>
      <c r="AB30" s="575"/>
      <c r="AC30" s="575"/>
      <c r="AD30" s="575"/>
      <c r="AE30" s="575"/>
      <c r="AF30" s="575"/>
      <c r="AG30" s="576"/>
      <c r="AH30" s="534">
        <v>90.5</v>
      </c>
      <c r="AI30" s="535"/>
      <c r="AJ30" s="535"/>
      <c r="AK30" s="535"/>
      <c r="AL30" s="535"/>
      <c r="AM30" s="535"/>
      <c r="AN30" s="535"/>
      <c r="AO30" s="535"/>
      <c r="AP30" s="535"/>
      <c r="AQ30" s="535"/>
      <c r="AR30" s="535"/>
      <c r="AS30" s="535"/>
      <c r="AT30" s="535"/>
      <c r="AU30" s="535"/>
      <c r="AV30" s="535"/>
      <c r="AW30" s="535"/>
      <c r="AX30" s="537"/>
      <c r="AY30" s="567"/>
      <c r="AZ30" s="568"/>
      <c r="BA30" s="568"/>
      <c r="BB30" s="569"/>
      <c r="BC30" s="523" t="s">
        <v>48</v>
      </c>
      <c r="BD30" s="524"/>
      <c r="BE30" s="524"/>
      <c r="BF30" s="524"/>
      <c r="BG30" s="524"/>
      <c r="BH30" s="524"/>
      <c r="BI30" s="524"/>
      <c r="BJ30" s="524"/>
      <c r="BK30" s="524"/>
      <c r="BL30" s="524"/>
      <c r="BM30" s="525"/>
      <c r="BN30" s="526">
        <v>702700</v>
      </c>
      <c r="BO30" s="527"/>
      <c r="BP30" s="527"/>
      <c r="BQ30" s="527"/>
      <c r="BR30" s="527"/>
      <c r="BS30" s="527"/>
      <c r="BT30" s="527"/>
      <c r="BU30" s="528"/>
      <c r="BV30" s="526">
        <v>765567</v>
      </c>
      <c r="BW30" s="527"/>
      <c r="BX30" s="527"/>
      <c r="BY30" s="527"/>
      <c r="BZ30" s="527"/>
      <c r="CA30" s="527"/>
      <c r="CB30" s="527"/>
      <c r="CC30" s="528"/>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c r="A31" s="169"/>
      <c r="B31" s="191"/>
      <c r="DI31" s="192"/>
    </row>
    <row r="32" spans="1:113" ht="13.5" customHeight="1">
      <c r="A32" s="169"/>
      <c r="B32" s="193"/>
      <c r="C32" s="570" t="s">
        <v>181</v>
      </c>
      <c r="D32" s="570"/>
      <c r="E32" s="570"/>
      <c r="F32" s="570"/>
      <c r="G32" s="570"/>
      <c r="H32" s="570"/>
      <c r="I32" s="570"/>
      <c r="J32" s="570"/>
      <c r="K32" s="570"/>
      <c r="L32" s="570"/>
      <c r="M32" s="570"/>
      <c r="N32" s="570"/>
      <c r="O32" s="570"/>
      <c r="P32" s="570"/>
      <c r="Q32" s="570"/>
      <c r="R32" s="570"/>
      <c r="S32" s="570"/>
      <c r="U32" s="411" t="s">
        <v>182</v>
      </c>
      <c r="V32" s="411"/>
      <c r="W32" s="411"/>
      <c r="X32" s="411"/>
      <c r="Y32" s="411"/>
      <c r="Z32" s="411"/>
      <c r="AA32" s="411"/>
      <c r="AB32" s="411"/>
      <c r="AC32" s="411"/>
      <c r="AD32" s="411"/>
      <c r="AE32" s="411"/>
      <c r="AF32" s="411"/>
      <c r="AG32" s="411"/>
      <c r="AH32" s="411"/>
      <c r="AI32" s="411"/>
      <c r="AJ32" s="411"/>
      <c r="AK32" s="411"/>
      <c r="AM32" s="411" t="s">
        <v>183</v>
      </c>
      <c r="AN32" s="411"/>
      <c r="AO32" s="411"/>
      <c r="AP32" s="411"/>
      <c r="AQ32" s="411"/>
      <c r="AR32" s="411"/>
      <c r="AS32" s="411"/>
      <c r="AT32" s="411"/>
      <c r="AU32" s="411"/>
      <c r="AV32" s="411"/>
      <c r="AW32" s="411"/>
      <c r="AX32" s="411"/>
      <c r="AY32" s="411"/>
      <c r="AZ32" s="411"/>
      <c r="BA32" s="411"/>
      <c r="BB32" s="411"/>
      <c r="BC32" s="411"/>
      <c r="BE32" s="411" t="s">
        <v>184</v>
      </c>
      <c r="BF32" s="411"/>
      <c r="BG32" s="411"/>
      <c r="BH32" s="411"/>
      <c r="BI32" s="411"/>
      <c r="BJ32" s="411"/>
      <c r="BK32" s="411"/>
      <c r="BL32" s="411"/>
      <c r="BM32" s="411"/>
      <c r="BN32" s="411"/>
      <c r="BO32" s="411"/>
      <c r="BP32" s="411"/>
      <c r="BQ32" s="411"/>
      <c r="BR32" s="411"/>
      <c r="BS32" s="411"/>
      <c r="BT32" s="411"/>
      <c r="BU32" s="411"/>
      <c r="BW32" s="411" t="s">
        <v>185</v>
      </c>
      <c r="BX32" s="411"/>
      <c r="BY32" s="411"/>
      <c r="BZ32" s="411"/>
      <c r="CA32" s="411"/>
      <c r="CB32" s="411"/>
      <c r="CC32" s="411"/>
      <c r="CD32" s="411"/>
      <c r="CE32" s="411"/>
      <c r="CF32" s="411"/>
      <c r="CG32" s="411"/>
      <c r="CH32" s="411"/>
      <c r="CI32" s="411"/>
      <c r="CJ32" s="411"/>
      <c r="CK32" s="411"/>
      <c r="CL32" s="411"/>
      <c r="CM32" s="411"/>
      <c r="CO32" s="411" t="s">
        <v>186</v>
      </c>
      <c r="CP32" s="411"/>
      <c r="CQ32" s="411"/>
      <c r="CR32" s="411"/>
      <c r="CS32" s="411"/>
      <c r="CT32" s="411"/>
      <c r="CU32" s="411"/>
      <c r="CV32" s="411"/>
      <c r="CW32" s="411"/>
      <c r="CX32" s="411"/>
      <c r="CY32" s="411"/>
      <c r="CZ32" s="411"/>
      <c r="DA32" s="411"/>
      <c r="DB32" s="411"/>
      <c r="DC32" s="411"/>
      <c r="DD32" s="411"/>
      <c r="DE32" s="411"/>
      <c r="DI32" s="192"/>
    </row>
    <row r="33" spans="1:113" ht="13.5" customHeight="1">
      <c r="A33" s="169"/>
      <c r="B33" s="193"/>
      <c r="C33" s="431" t="s">
        <v>187</v>
      </c>
      <c r="D33" s="431"/>
      <c r="E33" s="396" t="s">
        <v>188</v>
      </c>
      <c r="F33" s="396"/>
      <c r="G33" s="396"/>
      <c r="H33" s="396"/>
      <c r="I33" s="396"/>
      <c r="J33" s="396"/>
      <c r="K33" s="396"/>
      <c r="L33" s="396"/>
      <c r="M33" s="396"/>
      <c r="N33" s="396"/>
      <c r="O33" s="396"/>
      <c r="P33" s="396"/>
      <c r="Q33" s="396"/>
      <c r="R33" s="396"/>
      <c r="S33" s="396"/>
      <c r="T33" s="194"/>
      <c r="U33" s="431" t="s">
        <v>187</v>
      </c>
      <c r="V33" s="431"/>
      <c r="W33" s="396" t="s">
        <v>188</v>
      </c>
      <c r="X33" s="396"/>
      <c r="Y33" s="396"/>
      <c r="Z33" s="396"/>
      <c r="AA33" s="396"/>
      <c r="AB33" s="396"/>
      <c r="AC33" s="396"/>
      <c r="AD33" s="396"/>
      <c r="AE33" s="396"/>
      <c r="AF33" s="396"/>
      <c r="AG33" s="396"/>
      <c r="AH33" s="396"/>
      <c r="AI33" s="396"/>
      <c r="AJ33" s="396"/>
      <c r="AK33" s="396"/>
      <c r="AL33" s="194"/>
      <c r="AM33" s="431" t="s">
        <v>187</v>
      </c>
      <c r="AN33" s="431"/>
      <c r="AO33" s="396" t="s">
        <v>188</v>
      </c>
      <c r="AP33" s="396"/>
      <c r="AQ33" s="396"/>
      <c r="AR33" s="396"/>
      <c r="AS33" s="396"/>
      <c r="AT33" s="396"/>
      <c r="AU33" s="396"/>
      <c r="AV33" s="396"/>
      <c r="AW33" s="396"/>
      <c r="AX33" s="396"/>
      <c r="AY33" s="396"/>
      <c r="AZ33" s="396"/>
      <c r="BA33" s="396"/>
      <c r="BB33" s="396"/>
      <c r="BC33" s="396"/>
      <c r="BD33" s="195"/>
      <c r="BE33" s="396" t="s">
        <v>189</v>
      </c>
      <c r="BF33" s="396"/>
      <c r="BG33" s="396" t="s">
        <v>190</v>
      </c>
      <c r="BH33" s="396"/>
      <c r="BI33" s="396"/>
      <c r="BJ33" s="396"/>
      <c r="BK33" s="396"/>
      <c r="BL33" s="396"/>
      <c r="BM33" s="396"/>
      <c r="BN33" s="396"/>
      <c r="BO33" s="396"/>
      <c r="BP33" s="396"/>
      <c r="BQ33" s="396"/>
      <c r="BR33" s="396"/>
      <c r="BS33" s="396"/>
      <c r="BT33" s="396"/>
      <c r="BU33" s="396"/>
      <c r="BV33" s="195"/>
      <c r="BW33" s="431" t="s">
        <v>189</v>
      </c>
      <c r="BX33" s="431"/>
      <c r="BY33" s="396" t="s">
        <v>191</v>
      </c>
      <c r="BZ33" s="396"/>
      <c r="CA33" s="396"/>
      <c r="CB33" s="396"/>
      <c r="CC33" s="396"/>
      <c r="CD33" s="396"/>
      <c r="CE33" s="396"/>
      <c r="CF33" s="396"/>
      <c r="CG33" s="396"/>
      <c r="CH33" s="396"/>
      <c r="CI33" s="396"/>
      <c r="CJ33" s="396"/>
      <c r="CK33" s="396"/>
      <c r="CL33" s="396"/>
      <c r="CM33" s="396"/>
      <c r="CN33" s="194"/>
      <c r="CO33" s="431" t="s">
        <v>187</v>
      </c>
      <c r="CP33" s="431"/>
      <c r="CQ33" s="396" t="s">
        <v>192</v>
      </c>
      <c r="CR33" s="396"/>
      <c r="CS33" s="396"/>
      <c r="CT33" s="396"/>
      <c r="CU33" s="396"/>
      <c r="CV33" s="396"/>
      <c r="CW33" s="396"/>
      <c r="CX33" s="396"/>
      <c r="CY33" s="396"/>
      <c r="CZ33" s="396"/>
      <c r="DA33" s="396"/>
      <c r="DB33" s="396"/>
      <c r="DC33" s="396"/>
      <c r="DD33" s="396"/>
      <c r="DE33" s="396"/>
      <c r="DF33" s="194"/>
      <c r="DG33" s="596" t="s">
        <v>193</v>
      </c>
      <c r="DH33" s="596"/>
      <c r="DI33" s="196"/>
    </row>
    <row r="34" spans="1:113" ht="32.25" customHeight="1">
      <c r="A34" s="169"/>
      <c r="B34" s="193"/>
      <c r="C34" s="597">
        <f>IF(E34="","",1)</f>
        <v>1</v>
      </c>
      <c r="D34" s="597"/>
      <c r="E34" s="598" t="str">
        <f>IF('各会計、関係団体の財政状況及び健全化判断比率'!B7="","",'各会計、関係団体の財政状況及び健全化判断比率'!B7)</f>
        <v>一般会計</v>
      </c>
      <c r="F34" s="598"/>
      <c r="G34" s="598"/>
      <c r="H34" s="598"/>
      <c r="I34" s="598"/>
      <c r="J34" s="598"/>
      <c r="K34" s="598"/>
      <c r="L34" s="598"/>
      <c r="M34" s="598"/>
      <c r="N34" s="598"/>
      <c r="O34" s="598"/>
      <c r="P34" s="598"/>
      <c r="Q34" s="598"/>
      <c r="R34" s="598"/>
      <c r="S34" s="598"/>
      <c r="T34" s="169"/>
      <c r="U34" s="597">
        <f>IF(W34="","",MAX(C34:D43)+1)</f>
        <v>4</v>
      </c>
      <c r="V34" s="597"/>
      <c r="W34" s="598" t="str">
        <f>IF('各会計、関係団体の財政状況及び健全化判断比率'!B28="","",'各会計、関係団体の財政状況及び健全化判断比率'!B28)</f>
        <v>国民健康保険事業会計</v>
      </c>
      <c r="X34" s="598"/>
      <c r="Y34" s="598"/>
      <c r="Z34" s="598"/>
      <c r="AA34" s="598"/>
      <c r="AB34" s="598"/>
      <c r="AC34" s="598"/>
      <c r="AD34" s="598"/>
      <c r="AE34" s="598"/>
      <c r="AF34" s="598"/>
      <c r="AG34" s="598"/>
      <c r="AH34" s="598"/>
      <c r="AI34" s="598"/>
      <c r="AJ34" s="598"/>
      <c r="AK34" s="598"/>
      <c r="AL34" s="169"/>
      <c r="AM34" s="597">
        <f>IF(AO34="","",MAX(C34:D43,U34:V43)+1)</f>
        <v>10</v>
      </c>
      <c r="AN34" s="597"/>
      <c r="AO34" s="598" t="str">
        <f>IF('各会計、関係団体の財政状況及び健全化判断比率'!B34="","",'各会計、関係団体の財政状況及び健全化判断比率'!B34)</f>
        <v>上水道事業会計</v>
      </c>
      <c r="AP34" s="598"/>
      <c r="AQ34" s="598"/>
      <c r="AR34" s="598"/>
      <c r="AS34" s="598"/>
      <c r="AT34" s="598"/>
      <c r="AU34" s="598"/>
      <c r="AV34" s="598"/>
      <c r="AW34" s="598"/>
      <c r="AX34" s="598"/>
      <c r="AY34" s="598"/>
      <c r="AZ34" s="598"/>
      <c r="BA34" s="598"/>
      <c r="BB34" s="598"/>
      <c r="BC34" s="598"/>
      <c r="BD34" s="169"/>
      <c r="BE34" s="597">
        <f>IF(BG34="","",MAX(C34:D43,U34:V43,AM34:AN43)+1)</f>
        <v>15</v>
      </c>
      <c r="BF34" s="597"/>
      <c r="BG34" s="598" t="str">
        <f>IF('各会計、関係団体の財政状況及び健全化判断比率'!B39="","",'各会計、関係団体の財政状況及び健全化判断比率'!B39)</f>
        <v>船舶事業会計</v>
      </c>
      <c r="BH34" s="598"/>
      <c r="BI34" s="598"/>
      <c r="BJ34" s="598"/>
      <c r="BK34" s="598"/>
      <c r="BL34" s="598"/>
      <c r="BM34" s="598"/>
      <c r="BN34" s="598"/>
      <c r="BO34" s="598"/>
      <c r="BP34" s="598"/>
      <c r="BQ34" s="598"/>
      <c r="BR34" s="598"/>
      <c r="BS34" s="598"/>
      <c r="BT34" s="598"/>
      <c r="BU34" s="598"/>
      <c r="BV34" s="169"/>
      <c r="BW34" s="597">
        <f>IF(BY34="","",MAX(C34:D43,U34:V43,AM34:AN43,BE34:BF43)+1)</f>
        <v>16</v>
      </c>
      <c r="BX34" s="597"/>
      <c r="BY34" s="598" t="str">
        <f>IF('各会計、関係団体の財政状況及び健全化判断比率'!B68="","",'各会計、関係団体の財政状況及び健全化判断比率'!B68)</f>
        <v>愛媛県市町総合事務組合（退職手当事業分）</v>
      </c>
      <c r="BZ34" s="598"/>
      <c r="CA34" s="598"/>
      <c r="CB34" s="598"/>
      <c r="CC34" s="598"/>
      <c r="CD34" s="598"/>
      <c r="CE34" s="598"/>
      <c r="CF34" s="598"/>
      <c r="CG34" s="598"/>
      <c r="CH34" s="598"/>
      <c r="CI34" s="598"/>
      <c r="CJ34" s="598"/>
      <c r="CK34" s="598"/>
      <c r="CL34" s="598"/>
      <c r="CM34" s="598"/>
      <c r="CN34" s="169"/>
      <c r="CO34" s="597">
        <f>IF(CQ34="","",MAX(C34:D43,U34:V43,AM34:AN43,BE34:BF43,BW34:BX43)+1)</f>
        <v>25</v>
      </c>
      <c r="CP34" s="597"/>
      <c r="CQ34" s="598" t="str">
        <f>IF('各会計、関係団体の財政状況及び健全化判断比率'!BS7="","",'各会計、関係団体の財政状況及び健全化判断比率'!BS7)</f>
        <v>いわぎ物産センター</v>
      </c>
      <c r="CR34" s="598"/>
      <c r="CS34" s="598"/>
      <c r="CT34" s="598"/>
      <c r="CU34" s="598"/>
      <c r="CV34" s="598"/>
      <c r="CW34" s="598"/>
      <c r="CX34" s="598"/>
      <c r="CY34" s="598"/>
      <c r="CZ34" s="598"/>
      <c r="DA34" s="598"/>
      <c r="DB34" s="598"/>
      <c r="DC34" s="598"/>
      <c r="DD34" s="598"/>
      <c r="DE34" s="598"/>
      <c r="DG34" s="599" t="str">
        <f>IF('各会計、関係団体の財政状況及び健全化判断比率'!BR7="","",'各会計、関係団体の財政状況及び健全化判断比率'!BR7)</f>
        <v/>
      </c>
      <c r="DH34" s="599"/>
      <c r="DI34" s="196"/>
    </row>
    <row r="35" spans="1:113" ht="32.25" customHeight="1">
      <c r="A35" s="169"/>
      <c r="B35" s="193"/>
      <c r="C35" s="597">
        <f>IF(E35="","",C34+1)</f>
        <v>2</v>
      </c>
      <c r="D35" s="597"/>
      <c r="E35" s="598" t="str">
        <f>IF('各会計、関係団体の財政状況及び健全化判断比率'!B8="","",'各会計、関係団体の財政状況及び健全化判断比率'!B8)</f>
        <v>ＣＡＴＶ事業会計</v>
      </c>
      <c r="F35" s="598"/>
      <c r="G35" s="598"/>
      <c r="H35" s="598"/>
      <c r="I35" s="598"/>
      <c r="J35" s="598"/>
      <c r="K35" s="598"/>
      <c r="L35" s="598"/>
      <c r="M35" s="598"/>
      <c r="N35" s="598"/>
      <c r="O35" s="598"/>
      <c r="P35" s="598"/>
      <c r="Q35" s="598"/>
      <c r="R35" s="598"/>
      <c r="S35" s="598"/>
      <c r="T35" s="169"/>
      <c r="U35" s="597">
        <f>IF(W35="","",U34+1)</f>
        <v>5</v>
      </c>
      <c r="V35" s="597"/>
      <c r="W35" s="598" t="str">
        <f>IF('各会計、関係団体の財政状況及び健全化判断比率'!B29="","",'各会計、関係団体の財政状況及び健全化判断比率'!B29)</f>
        <v>介護保険事業会計</v>
      </c>
      <c r="X35" s="598"/>
      <c r="Y35" s="598"/>
      <c r="Z35" s="598"/>
      <c r="AA35" s="598"/>
      <c r="AB35" s="598"/>
      <c r="AC35" s="598"/>
      <c r="AD35" s="598"/>
      <c r="AE35" s="598"/>
      <c r="AF35" s="598"/>
      <c r="AG35" s="598"/>
      <c r="AH35" s="598"/>
      <c r="AI35" s="598"/>
      <c r="AJ35" s="598"/>
      <c r="AK35" s="598"/>
      <c r="AL35" s="169"/>
      <c r="AM35" s="597">
        <f t="shared" ref="AM35:AM43" si="0">IF(AO35="","",AM34+1)</f>
        <v>11</v>
      </c>
      <c r="AN35" s="597"/>
      <c r="AO35" s="598" t="str">
        <f>IF('各会計、関係団体の財政状況及び健全化判断比率'!B35="","",'各会計、関係団体の財政状況及び健全化判断比率'!B35)</f>
        <v>簡易水道事業会計</v>
      </c>
      <c r="AP35" s="598"/>
      <c r="AQ35" s="598"/>
      <c r="AR35" s="598"/>
      <c r="AS35" s="598"/>
      <c r="AT35" s="598"/>
      <c r="AU35" s="598"/>
      <c r="AV35" s="598"/>
      <c r="AW35" s="598"/>
      <c r="AX35" s="598"/>
      <c r="AY35" s="598"/>
      <c r="AZ35" s="598"/>
      <c r="BA35" s="598"/>
      <c r="BB35" s="598"/>
      <c r="BC35" s="598"/>
      <c r="BD35" s="169"/>
      <c r="BE35" s="597" t="str">
        <f t="shared" ref="BE35:BE43" si="1">IF(BG35="","",BE34+1)</f>
        <v/>
      </c>
      <c r="BF35" s="597"/>
      <c r="BG35" s="598"/>
      <c r="BH35" s="598"/>
      <c r="BI35" s="598"/>
      <c r="BJ35" s="598"/>
      <c r="BK35" s="598"/>
      <c r="BL35" s="598"/>
      <c r="BM35" s="598"/>
      <c r="BN35" s="598"/>
      <c r="BO35" s="598"/>
      <c r="BP35" s="598"/>
      <c r="BQ35" s="598"/>
      <c r="BR35" s="598"/>
      <c r="BS35" s="598"/>
      <c r="BT35" s="598"/>
      <c r="BU35" s="598"/>
      <c r="BV35" s="169"/>
      <c r="BW35" s="597">
        <f t="shared" ref="BW35:BW43" si="2">IF(BY35="","",BW34+1)</f>
        <v>17</v>
      </c>
      <c r="BX35" s="597"/>
      <c r="BY35" s="598" t="str">
        <f>IF('各会計、関係団体の財政状況及び健全化判断比率'!B69="","",'各会計、関係団体の財政状況及び健全化判断比率'!B69)</f>
        <v>愛媛県市町総合事務組合（消防補償事業分）</v>
      </c>
      <c r="BZ35" s="598"/>
      <c r="CA35" s="598"/>
      <c r="CB35" s="598"/>
      <c r="CC35" s="598"/>
      <c r="CD35" s="598"/>
      <c r="CE35" s="598"/>
      <c r="CF35" s="598"/>
      <c r="CG35" s="598"/>
      <c r="CH35" s="598"/>
      <c r="CI35" s="598"/>
      <c r="CJ35" s="598"/>
      <c r="CK35" s="598"/>
      <c r="CL35" s="598"/>
      <c r="CM35" s="598"/>
      <c r="CN35" s="169"/>
      <c r="CO35" s="597">
        <f t="shared" ref="CO35:CO43" si="3">IF(CQ35="","",CO34+1)</f>
        <v>26</v>
      </c>
      <c r="CP35" s="597"/>
      <c r="CQ35" s="598" t="str">
        <f>IF('各会計、関係団体の財政状況及び健全化判断比率'!BS8="","",'各会計、関係団体の財政状況及び健全化判断比率'!BS8)</f>
        <v>株式会社いきなスポレク</v>
      </c>
      <c r="CR35" s="598"/>
      <c r="CS35" s="598"/>
      <c r="CT35" s="598"/>
      <c r="CU35" s="598"/>
      <c r="CV35" s="598"/>
      <c r="CW35" s="598"/>
      <c r="CX35" s="598"/>
      <c r="CY35" s="598"/>
      <c r="CZ35" s="598"/>
      <c r="DA35" s="598"/>
      <c r="DB35" s="598"/>
      <c r="DC35" s="598"/>
      <c r="DD35" s="598"/>
      <c r="DE35" s="598"/>
      <c r="DG35" s="599" t="str">
        <f>IF('各会計、関係団体の財政状況及び健全化判断比率'!BR8="","",'各会計、関係団体の財政状況及び健全化判断比率'!BR8)</f>
        <v/>
      </c>
      <c r="DH35" s="599"/>
      <c r="DI35" s="196"/>
    </row>
    <row r="36" spans="1:113" ht="32.25" customHeight="1">
      <c r="A36" s="169"/>
      <c r="B36" s="193"/>
      <c r="C36" s="597">
        <f>IF(E36="","",C35+1)</f>
        <v>3</v>
      </c>
      <c r="D36" s="597"/>
      <c r="E36" s="598" t="str">
        <f>IF('各会計、関係団体の財政状況及び健全化判断比率'!B9="","",'各会計、関係団体の財政状況及び健全化判断比率'!B9)</f>
        <v>へき地出張診療所事業会計</v>
      </c>
      <c r="F36" s="598"/>
      <c r="G36" s="598"/>
      <c r="H36" s="598"/>
      <c r="I36" s="598"/>
      <c r="J36" s="598"/>
      <c r="K36" s="598"/>
      <c r="L36" s="598"/>
      <c r="M36" s="598"/>
      <c r="N36" s="598"/>
      <c r="O36" s="598"/>
      <c r="P36" s="598"/>
      <c r="Q36" s="598"/>
      <c r="R36" s="598"/>
      <c r="S36" s="598"/>
      <c r="T36" s="169"/>
      <c r="U36" s="597">
        <f t="shared" ref="U36:U43" si="4">IF(W36="","",U35+1)</f>
        <v>6</v>
      </c>
      <c r="V36" s="597"/>
      <c r="W36" s="598" t="str">
        <f>IF('各会計、関係団体の財政状況及び健全化判断比率'!B30="","",'各会計、関係団体の財政状況及び健全化判断比率'!B30)</f>
        <v>介護サービス事業会計</v>
      </c>
      <c r="X36" s="598"/>
      <c r="Y36" s="598"/>
      <c r="Z36" s="598"/>
      <c r="AA36" s="598"/>
      <c r="AB36" s="598"/>
      <c r="AC36" s="598"/>
      <c r="AD36" s="598"/>
      <c r="AE36" s="598"/>
      <c r="AF36" s="598"/>
      <c r="AG36" s="598"/>
      <c r="AH36" s="598"/>
      <c r="AI36" s="598"/>
      <c r="AJ36" s="598"/>
      <c r="AK36" s="598"/>
      <c r="AL36" s="169"/>
      <c r="AM36" s="597">
        <f t="shared" si="0"/>
        <v>12</v>
      </c>
      <c r="AN36" s="597"/>
      <c r="AO36" s="598" t="str">
        <f>IF('各会計、関係団体の財政状況及び健全化判断比率'!B36="","",'各会計、関係団体の財政状況及び健全化判断比率'!B36)</f>
        <v>公共下水道事業会計</v>
      </c>
      <c r="AP36" s="598"/>
      <c r="AQ36" s="598"/>
      <c r="AR36" s="598"/>
      <c r="AS36" s="598"/>
      <c r="AT36" s="598"/>
      <c r="AU36" s="598"/>
      <c r="AV36" s="598"/>
      <c r="AW36" s="598"/>
      <c r="AX36" s="598"/>
      <c r="AY36" s="598"/>
      <c r="AZ36" s="598"/>
      <c r="BA36" s="598"/>
      <c r="BB36" s="598"/>
      <c r="BC36" s="598"/>
      <c r="BD36" s="169"/>
      <c r="BE36" s="597" t="str">
        <f t="shared" si="1"/>
        <v/>
      </c>
      <c r="BF36" s="597"/>
      <c r="BG36" s="598"/>
      <c r="BH36" s="598"/>
      <c r="BI36" s="598"/>
      <c r="BJ36" s="598"/>
      <c r="BK36" s="598"/>
      <c r="BL36" s="598"/>
      <c r="BM36" s="598"/>
      <c r="BN36" s="598"/>
      <c r="BO36" s="598"/>
      <c r="BP36" s="598"/>
      <c r="BQ36" s="598"/>
      <c r="BR36" s="598"/>
      <c r="BS36" s="598"/>
      <c r="BT36" s="598"/>
      <c r="BU36" s="598"/>
      <c r="BV36" s="169"/>
      <c r="BW36" s="597">
        <f t="shared" si="2"/>
        <v>18</v>
      </c>
      <c r="BX36" s="597"/>
      <c r="BY36" s="598" t="str">
        <f>IF('各会計、関係団体の財政状況及び健全化判断比率'!B70="","",'各会計、関係団体の財政状況及び健全化判断比率'!B70)</f>
        <v>愛媛県市町総合事務組合（交通災害事業分）</v>
      </c>
      <c r="BZ36" s="598"/>
      <c r="CA36" s="598"/>
      <c r="CB36" s="598"/>
      <c r="CC36" s="598"/>
      <c r="CD36" s="598"/>
      <c r="CE36" s="598"/>
      <c r="CF36" s="598"/>
      <c r="CG36" s="598"/>
      <c r="CH36" s="598"/>
      <c r="CI36" s="598"/>
      <c r="CJ36" s="598"/>
      <c r="CK36" s="598"/>
      <c r="CL36" s="598"/>
      <c r="CM36" s="598"/>
      <c r="CN36" s="169"/>
      <c r="CO36" s="597" t="str">
        <f t="shared" si="3"/>
        <v/>
      </c>
      <c r="CP36" s="597"/>
      <c r="CQ36" s="598" t="str">
        <f>IF('各会計、関係団体の財政状況及び健全化判断比率'!BS9="","",'各会計、関係団体の財政状況及び健全化判断比率'!BS9)</f>
        <v/>
      </c>
      <c r="CR36" s="598"/>
      <c r="CS36" s="598"/>
      <c r="CT36" s="598"/>
      <c r="CU36" s="598"/>
      <c r="CV36" s="598"/>
      <c r="CW36" s="598"/>
      <c r="CX36" s="598"/>
      <c r="CY36" s="598"/>
      <c r="CZ36" s="598"/>
      <c r="DA36" s="598"/>
      <c r="DB36" s="598"/>
      <c r="DC36" s="598"/>
      <c r="DD36" s="598"/>
      <c r="DE36" s="598"/>
      <c r="DG36" s="599" t="str">
        <f>IF('各会計、関係団体の財政状況及び健全化判断比率'!BR9="","",'各会計、関係団体の財政状況及び健全化判断比率'!BR9)</f>
        <v/>
      </c>
      <c r="DH36" s="599"/>
      <c r="DI36" s="196"/>
    </row>
    <row r="37" spans="1:113" ht="32.25" customHeight="1">
      <c r="A37" s="169"/>
      <c r="B37" s="193"/>
      <c r="C37" s="597" t="str">
        <f>IF(E37="","",C36+1)</f>
        <v/>
      </c>
      <c r="D37" s="597"/>
      <c r="E37" s="598" t="str">
        <f>IF('各会計、関係団体の財政状況及び健全化判断比率'!B10="","",'各会計、関係団体の財政状況及び健全化判断比率'!B10)</f>
        <v/>
      </c>
      <c r="F37" s="598"/>
      <c r="G37" s="598"/>
      <c r="H37" s="598"/>
      <c r="I37" s="598"/>
      <c r="J37" s="598"/>
      <c r="K37" s="598"/>
      <c r="L37" s="598"/>
      <c r="M37" s="598"/>
      <c r="N37" s="598"/>
      <c r="O37" s="598"/>
      <c r="P37" s="598"/>
      <c r="Q37" s="598"/>
      <c r="R37" s="598"/>
      <c r="S37" s="598"/>
      <c r="T37" s="169"/>
      <c r="U37" s="597">
        <f t="shared" si="4"/>
        <v>7</v>
      </c>
      <c r="V37" s="597"/>
      <c r="W37" s="598" t="str">
        <f>IF('各会計、関係団体の財政状況及び健全化判断比率'!B31="","",'各会計、関係団体の財政状況及び健全化判断比率'!B31)</f>
        <v>国民健康保険診療所事業会計</v>
      </c>
      <c r="X37" s="598"/>
      <c r="Y37" s="598"/>
      <c r="Z37" s="598"/>
      <c r="AA37" s="598"/>
      <c r="AB37" s="598"/>
      <c r="AC37" s="598"/>
      <c r="AD37" s="598"/>
      <c r="AE37" s="598"/>
      <c r="AF37" s="598"/>
      <c r="AG37" s="598"/>
      <c r="AH37" s="598"/>
      <c r="AI37" s="598"/>
      <c r="AJ37" s="598"/>
      <c r="AK37" s="598"/>
      <c r="AL37" s="169"/>
      <c r="AM37" s="597">
        <f t="shared" si="0"/>
        <v>13</v>
      </c>
      <c r="AN37" s="597"/>
      <c r="AO37" s="598" t="str">
        <f>IF('各会計、関係団体の財政状況及び健全化判断比率'!B37="","",'各会計、関係団体の財政状況及び健全化判断比率'!B37)</f>
        <v>農業集落排水事業会計</v>
      </c>
      <c r="AP37" s="598"/>
      <c r="AQ37" s="598"/>
      <c r="AR37" s="598"/>
      <c r="AS37" s="598"/>
      <c r="AT37" s="598"/>
      <c r="AU37" s="598"/>
      <c r="AV37" s="598"/>
      <c r="AW37" s="598"/>
      <c r="AX37" s="598"/>
      <c r="AY37" s="598"/>
      <c r="AZ37" s="598"/>
      <c r="BA37" s="598"/>
      <c r="BB37" s="598"/>
      <c r="BC37" s="598"/>
      <c r="BD37" s="169"/>
      <c r="BE37" s="597" t="str">
        <f t="shared" si="1"/>
        <v/>
      </c>
      <c r="BF37" s="597"/>
      <c r="BG37" s="598"/>
      <c r="BH37" s="598"/>
      <c r="BI37" s="598"/>
      <c r="BJ37" s="598"/>
      <c r="BK37" s="598"/>
      <c r="BL37" s="598"/>
      <c r="BM37" s="598"/>
      <c r="BN37" s="598"/>
      <c r="BO37" s="598"/>
      <c r="BP37" s="598"/>
      <c r="BQ37" s="598"/>
      <c r="BR37" s="598"/>
      <c r="BS37" s="598"/>
      <c r="BT37" s="598"/>
      <c r="BU37" s="598"/>
      <c r="BV37" s="169"/>
      <c r="BW37" s="597">
        <f t="shared" si="2"/>
        <v>19</v>
      </c>
      <c r="BX37" s="597"/>
      <c r="BY37" s="598" t="str">
        <f>IF('各会計、関係団体の財政状況及び健全化判断比率'!B71="","",'各会計、関係団体の財政状況及び健全化判断比率'!B71)</f>
        <v>愛媛県市町総合事務組合（自治会館事業分）</v>
      </c>
      <c r="BZ37" s="598"/>
      <c r="CA37" s="598"/>
      <c r="CB37" s="598"/>
      <c r="CC37" s="598"/>
      <c r="CD37" s="598"/>
      <c r="CE37" s="598"/>
      <c r="CF37" s="598"/>
      <c r="CG37" s="598"/>
      <c r="CH37" s="598"/>
      <c r="CI37" s="598"/>
      <c r="CJ37" s="598"/>
      <c r="CK37" s="598"/>
      <c r="CL37" s="598"/>
      <c r="CM37" s="598"/>
      <c r="CN37" s="169"/>
      <c r="CO37" s="597" t="str">
        <f t="shared" si="3"/>
        <v/>
      </c>
      <c r="CP37" s="597"/>
      <c r="CQ37" s="598" t="str">
        <f>IF('各会計、関係団体の財政状況及び健全化判断比率'!BS10="","",'各会計、関係団体の財政状況及び健全化判断比率'!BS10)</f>
        <v/>
      </c>
      <c r="CR37" s="598"/>
      <c r="CS37" s="598"/>
      <c r="CT37" s="598"/>
      <c r="CU37" s="598"/>
      <c r="CV37" s="598"/>
      <c r="CW37" s="598"/>
      <c r="CX37" s="598"/>
      <c r="CY37" s="598"/>
      <c r="CZ37" s="598"/>
      <c r="DA37" s="598"/>
      <c r="DB37" s="598"/>
      <c r="DC37" s="598"/>
      <c r="DD37" s="598"/>
      <c r="DE37" s="598"/>
      <c r="DG37" s="599" t="str">
        <f>IF('各会計、関係団体の財政状況及び健全化判断比率'!BR10="","",'各会計、関係団体の財政状況及び健全化判断比率'!BR10)</f>
        <v/>
      </c>
      <c r="DH37" s="599"/>
      <c r="DI37" s="196"/>
    </row>
    <row r="38" spans="1:113" ht="32.25" customHeight="1">
      <c r="A38" s="169"/>
      <c r="B38" s="193"/>
      <c r="C38" s="597" t="str">
        <f t="shared" ref="C38:C43" si="5">IF(E38="","",C37+1)</f>
        <v/>
      </c>
      <c r="D38" s="597"/>
      <c r="E38" s="598" t="str">
        <f>IF('各会計、関係団体の財政状況及び健全化判断比率'!B11="","",'各会計、関係団体の財政状況及び健全化判断比率'!B11)</f>
        <v/>
      </c>
      <c r="F38" s="598"/>
      <c r="G38" s="598"/>
      <c r="H38" s="598"/>
      <c r="I38" s="598"/>
      <c r="J38" s="598"/>
      <c r="K38" s="598"/>
      <c r="L38" s="598"/>
      <c r="M38" s="598"/>
      <c r="N38" s="598"/>
      <c r="O38" s="598"/>
      <c r="P38" s="598"/>
      <c r="Q38" s="598"/>
      <c r="R38" s="598"/>
      <c r="S38" s="598"/>
      <c r="T38" s="169"/>
      <c r="U38" s="597">
        <f t="shared" si="4"/>
        <v>8</v>
      </c>
      <c r="V38" s="597"/>
      <c r="W38" s="598" t="str">
        <f>IF('各会計、関係団体の財政状況及び健全化判断比率'!B32="","",'各会計、関係団体の財政状況及び健全化判断比率'!B32)</f>
        <v>特別養護老人ホーム事業会計</v>
      </c>
      <c r="X38" s="598"/>
      <c r="Y38" s="598"/>
      <c r="Z38" s="598"/>
      <c r="AA38" s="598"/>
      <c r="AB38" s="598"/>
      <c r="AC38" s="598"/>
      <c r="AD38" s="598"/>
      <c r="AE38" s="598"/>
      <c r="AF38" s="598"/>
      <c r="AG38" s="598"/>
      <c r="AH38" s="598"/>
      <c r="AI38" s="598"/>
      <c r="AJ38" s="598"/>
      <c r="AK38" s="598"/>
      <c r="AL38" s="169"/>
      <c r="AM38" s="597">
        <f t="shared" si="0"/>
        <v>14</v>
      </c>
      <c r="AN38" s="597"/>
      <c r="AO38" s="598" t="str">
        <f>IF('各会計、関係団体の財政状況及び健全化判断比率'!B38="","",'各会計、関係団体の財政状況及び健全化判断比率'!B38)</f>
        <v>浄化槽事業会計</v>
      </c>
      <c r="AP38" s="598"/>
      <c r="AQ38" s="598"/>
      <c r="AR38" s="598"/>
      <c r="AS38" s="598"/>
      <c r="AT38" s="598"/>
      <c r="AU38" s="598"/>
      <c r="AV38" s="598"/>
      <c r="AW38" s="598"/>
      <c r="AX38" s="598"/>
      <c r="AY38" s="598"/>
      <c r="AZ38" s="598"/>
      <c r="BA38" s="598"/>
      <c r="BB38" s="598"/>
      <c r="BC38" s="598"/>
      <c r="BD38" s="169"/>
      <c r="BE38" s="597" t="str">
        <f t="shared" si="1"/>
        <v/>
      </c>
      <c r="BF38" s="597"/>
      <c r="BG38" s="598"/>
      <c r="BH38" s="598"/>
      <c r="BI38" s="598"/>
      <c r="BJ38" s="598"/>
      <c r="BK38" s="598"/>
      <c r="BL38" s="598"/>
      <c r="BM38" s="598"/>
      <c r="BN38" s="598"/>
      <c r="BO38" s="598"/>
      <c r="BP38" s="598"/>
      <c r="BQ38" s="598"/>
      <c r="BR38" s="598"/>
      <c r="BS38" s="598"/>
      <c r="BT38" s="598"/>
      <c r="BU38" s="598"/>
      <c r="BV38" s="169"/>
      <c r="BW38" s="597">
        <f t="shared" si="2"/>
        <v>20</v>
      </c>
      <c r="BX38" s="597"/>
      <c r="BY38" s="598" t="str">
        <f>IF('各会計、関係団体の財政状況及び健全化判断比率'!B72="","",'各会計、関係団体の財政状況及び健全化判断比率'!B72)</f>
        <v>愛媛県市町総合事務組合（議員公務災害事業分）</v>
      </c>
      <c r="BZ38" s="598"/>
      <c r="CA38" s="598"/>
      <c r="CB38" s="598"/>
      <c r="CC38" s="598"/>
      <c r="CD38" s="598"/>
      <c r="CE38" s="598"/>
      <c r="CF38" s="598"/>
      <c r="CG38" s="598"/>
      <c r="CH38" s="598"/>
      <c r="CI38" s="598"/>
      <c r="CJ38" s="598"/>
      <c r="CK38" s="598"/>
      <c r="CL38" s="598"/>
      <c r="CM38" s="598"/>
      <c r="CN38" s="169"/>
      <c r="CO38" s="597" t="str">
        <f t="shared" si="3"/>
        <v/>
      </c>
      <c r="CP38" s="597"/>
      <c r="CQ38" s="598" t="str">
        <f>IF('各会計、関係団体の財政状況及び健全化判断比率'!BS11="","",'各会計、関係団体の財政状況及び健全化判断比率'!BS11)</f>
        <v/>
      </c>
      <c r="CR38" s="598"/>
      <c r="CS38" s="598"/>
      <c r="CT38" s="598"/>
      <c r="CU38" s="598"/>
      <c r="CV38" s="598"/>
      <c r="CW38" s="598"/>
      <c r="CX38" s="598"/>
      <c r="CY38" s="598"/>
      <c r="CZ38" s="598"/>
      <c r="DA38" s="598"/>
      <c r="DB38" s="598"/>
      <c r="DC38" s="598"/>
      <c r="DD38" s="598"/>
      <c r="DE38" s="598"/>
      <c r="DG38" s="599" t="str">
        <f>IF('各会計、関係団体の財政状況及び健全化判断比率'!BR11="","",'各会計、関係団体の財政状況及び健全化判断比率'!BR11)</f>
        <v/>
      </c>
      <c r="DH38" s="599"/>
      <c r="DI38" s="196"/>
    </row>
    <row r="39" spans="1:113" ht="32.25" customHeight="1">
      <c r="A39" s="169"/>
      <c r="B39" s="193"/>
      <c r="C39" s="597" t="str">
        <f t="shared" si="5"/>
        <v/>
      </c>
      <c r="D39" s="597"/>
      <c r="E39" s="598" t="str">
        <f>IF('各会計、関係団体の財政状況及び健全化判断比率'!B12="","",'各会計、関係団体の財政状況及び健全化判断比率'!B12)</f>
        <v/>
      </c>
      <c r="F39" s="598"/>
      <c r="G39" s="598"/>
      <c r="H39" s="598"/>
      <c r="I39" s="598"/>
      <c r="J39" s="598"/>
      <c r="K39" s="598"/>
      <c r="L39" s="598"/>
      <c r="M39" s="598"/>
      <c r="N39" s="598"/>
      <c r="O39" s="598"/>
      <c r="P39" s="598"/>
      <c r="Q39" s="598"/>
      <c r="R39" s="598"/>
      <c r="S39" s="598"/>
      <c r="T39" s="169"/>
      <c r="U39" s="597">
        <f t="shared" si="4"/>
        <v>9</v>
      </c>
      <c r="V39" s="597"/>
      <c r="W39" s="598" t="str">
        <f>IF('各会計、関係団体の財政状況及び健全化判断比率'!B33="","",'各会計、関係団体の財政状況及び健全化判断比率'!B33)</f>
        <v>後期高齢者医療事業会計</v>
      </c>
      <c r="X39" s="598"/>
      <c r="Y39" s="598"/>
      <c r="Z39" s="598"/>
      <c r="AA39" s="598"/>
      <c r="AB39" s="598"/>
      <c r="AC39" s="598"/>
      <c r="AD39" s="598"/>
      <c r="AE39" s="598"/>
      <c r="AF39" s="598"/>
      <c r="AG39" s="598"/>
      <c r="AH39" s="598"/>
      <c r="AI39" s="598"/>
      <c r="AJ39" s="598"/>
      <c r="AK39" s="598"/>
      <c r="AL39" s="169"/>
      <c r="AM39" s="597" t="str">
        <f t="shared" si="0"/>
        <v/>
      </c>
      <c r="AN39" s="597"/>
      <c r="AO39" s="598"/>
      <c r="AP39" s="598"/>
      <c r="AQ39" s="598"/>
      <c r="AR39" s="598"/>
      <c r="AS39" s="598"/>
      <c r="AT39" s="598"/>
      <c r="AU39" s="598"/>
      <c r="AV39" s="598"/>
      <c r="AW39" s="598"/>
      <c r="AX39" s="598"/>
      <c r="AY39" s="598"/>
      <c r="AZ39" s="598"/>
      <c r="BA39" s="598"/>
      <c r="BB39" s="598"/>
      <c r="BC39" s="598"/>
      <c r="BD39" s="169"/>
      <c r="BE39" s="597" t="str">
        <f t="shared" si="1"/>
        <v/>
      </c>
      <c r="BF39" s="597"/>
      <c r="BG39" s="598"/>
      <c r="BH39" s="598"/>
      <c r="BI39" s="598"/>
      <c r="BJ39" s="598"/>
      <c r="BK39" s="598"/>
      <c r="BL39" s="598"/>
      <c r="BM39" s="598"/>
      <c r="BN39" s="598"/>
      <c r="BO39" s="598"/>
      <c r="BP39" s="598"/>
      <c r="BQ39" s="598"/>
      <c r="BR39" s="598"/>
      <c r="BS39" s="598"/>
      <c r="BT39" s="598"/>
      <c r="BU39" s="598"/>
      <c r="BV39" s="169"/>
      <c r="BW39" s="597">
        <f t="shared" si="2"/>
        <v>21</v>
      </c>
      <c r="BX39" s="597"/>
      <c r="BY39" s="598" t="str">
        <f>IF('各会計、関係団体の財政状況及び健全化判断比率'!B73="","",'各会計、関係団体の財政状況及び健全化判断比率'!B73)</f>
        <v>愛媛県市町総合事務組合（共通経費分）</v>
      </c>
      <c r="BZ39" s="598"/>
      <c r="CA39" s="598"/>
      <c r="CB39" s="598"/>
      <c r="CC39" s="598"/>
      <c r="CD39" s="598"/>
      <c r="CE39" s="598"/>
      <c r="CF39" s="598"/>
      <c r="CG39" s="598"/>
      <c r="CH39" s="598"/>
      <c r="CI39" s="598"/>
      <c r="CJ39" s="598"/>
      <c r="CK39" s="598"/>
      <c r="CL39" s="598"/>
      <c r="CM39" s="598"/>
      <c r="CN39" s="169"/>
      <c r="CO39" s="597" t="str">
        <f t="shared" si="3"/>
        <v/>
      </c>
      <c r="CP39" s="597"/>
      <c r="CQ39" s="598" t="str">
        <f>IF('各会計、関係団体の財政状況及び健全化判断比率'!BS12="","",'各会計、関係団体の財政状況及び健全化判断比率'!BS12)</f>
        <v/>
      </c>
      <c r="CR39" s="598"/>
      <c r="CS39" s="598"/>
      <c r="CT39" s="598"/>
      <c r="CU39" s="598"/>
      <c r="CV39" s="598"/>
      <c r="CW39" s="598"/>
      <c r="CX39" s="598"/>
      <c r="CY39" s="598"/>
      <c r="CZ39" s="598"/>
      <c r="DA39" s="598"/>
      <c r="DB39" s="598"/>
      <c r="DC39" s="598"/>
      <c r="DD39" s="598"/>
      <c r="DE39" s="598"/>
      <c r="DG39" s="599" t="str">
        <f>IF('各会計、関係団体の財政状況及び健全化判断比率'!BR12="","",'各会計、関係団体の財政状況及び健全化判断比率'!BR12)</f>
        <v/>
      </c>
      <c r="DH39" s="599"/>
      <c r="DI39" s="196"/>
    </row>
    <row r="40" spans="1:113" ht="32.25" customHeight="1">
      <c r="A40" s="169"/>
      <c r="B40" s="193"/>
      <c r="C40" s="597" t="str">
        <f t="shared" si="5"/>
        <v/>
      </c>
      <c r="D40" s="597"/>
      <c r="E40" s="598" t="str">
        <f>IF('各会計、関係団体の財政状況及び健全化判断比率'!B13="","",'各会計、関係団体の財政状況及び健全化判断比率'!B13)</f>
        <v/>
      </c>
      <c r="F40" s="598"/>
      <c r="G40" s="598"/>
      <c r="H40" s="598"/>
      <c r="I40" s="598"/>
      <c r="J40" s="598"/>
      <c r="K40" s="598"/>
      <c r="L40" s="598"/>
      <c r="M40" s="598"/>
      <c r="N40" s="598"/>
      <c r="O40" s="598"/>
      <c r="P40" s="598"/>
      <c r="Q40" s="598"/>
      <c r="R40" s="598"/>
      <c r="S40" s="598"/>
      <c r="T40" s="169"/>
      <c r="U40" s="597" t="str">
        <f t="shared" si="4"/>
        <v/>
      </c>
      <c r="V40" s="597"/>
      <c r="W40" s="598"/>
      <c r="X40" s="598"/>
      <c r="Y40" s="598"/>
      <c r="Z40" s="598"/>
      <c r="AA40" s="598"/>
      <c r="AB40" s="598"/>
      <c r="AC40" s="598"/>
      <c r="AD40" s="598"/>
      <c r="AE40" s="598"/>
      <c r="AF40" s="598"/>
      <c r="AG40" s="598"/>
      <c r="AH40" s="598"/>
      <c r="AI40" s="598"/>
      <c r="AJ40" s="598"/>
      <c r="AK40" s="598"/>
      <c r="AL40" s="169"/>
      <c r="AM40" s="597" t="str">
        <f t="shared" si="0"/>
        <v/>
      </c>
      <c r="AN40" s="597"/>
      <c r="AO40" s="598"/>
      <c r="AP40" s="598"/>
      <c r="AQ40" s="598"/>
      <c r="AR40" s="598"/>
      <c r="AS40" s="598"/>
      <c r="AT40" s="598"/>
      <c r="AU40" s="598"/>
      <c r="AV40" s="598"/>
      <c r="AW40" s="598"/>
      <c r="AX40" s="598"/>
      <c r="AY40" s="598"/>
      <c r="AZ40" s="598"/>
      <c r="BA40" s="598"/>
      <c r="BB40" s="598"/>
      <c r="BC40" s="598"/>
      <c r="BD40" s="169"/>
      <c r="BE40" s="597" t="str">
        <f t="shared" si="1"/>
        <v/>
      </c>
      <c r="BF40" s="597"/>
      <c r="BG40" s="598"/>
      <c r="BH40" s="598"/>
      <c r="BI40" s="598"/>
      <c r="BJ40" s="598"/>
      <c r="BK40" s="598"/>
      <c r="BL40" s="598"/>
      <c r="BM40" s="598"/>
      <c r="BN40" s="598"/>
      <c r="BO40" s="598"/>
      <c r="BP40" s="598"/>
      <c r="BQ40" s="598"/>
      <c r="BR40" s="598"/>
      <c r="BS40" s="598"/>
      <c r="BT40" s="598"/>
      <c r="BU40" s="598"/>
      <c r="BV40" s="169"/>
      <c r="BW40" s="597">
        <f t="shared" si="2"/>
        <v>22</v>
      </c>
      <c r="BX40" s="597"/>
      <c r="BY40" s="598" t="str">
        <f>IF('各会計、関係団体の財政状況及び健全化判断比率'!B74="","",'各会計、関係団体の財政状況及び健全化判断比率'!B74)</f>
        <v>愛媛地方税滞納整理機構</v>
      </c>
      <c r="BZ40" s="598"/>
      <c r="CA40" s="598"/>
      <c r="CB40" s="598"/>
      <c r="CC40" s="598"/>
      <c r="CD40" s="598"/>
      <c r="CE40" s="598"/>
      <c r="CF40" s="598"/>
      <c r="CG40" s="598"/>
      <c r="CH40" s="598"/>
      <c r="CI40" s="598"/>
      <c r="CJ40" s="598"/>
      <c r="CK40" s="598"/>
      <c r="CL40" s="598"/>
      <c r="CM40" s="598"/>
      <c r="CN40" s="169"/>
      <c r="CO40" s="597" t="str">
        <f t="shared" si="3"/>
        <v/>
      </c>
      <c r="CP40" s="597"/>
      <c r="CQ40" s="598" t="str">
        <f>IF('各会計、関係団体の財政状況及び健全化判断比率'!BS13="","",'各会計、関係団体の財政状況及び健全化判断比率'!BS13)</f>
        <v/>
      </c>
      <c r="CR40" s="598"/>
      <c r="CS40" s="598"/>
      <c r="CT40" s="598"/>
      <c r="CU40" s="598"/>
      <c r="CV40" s="598"/>
      <c r="CW40" s="598"/>
      <c r="CX40" s="598"/>
      <c r="CY40" s="598"/>
      <c r="CZ40" s="598"/>
      <c r="DA40" s="598"/>
      <c r="DB40" s="598"/>
      <c r="DC40" s="598"/>
      <c r="DD40" s="598"/>
      <c r="DE40" s="598"/>
      <c r="DG40" s="599" t="str">
        <f>IF('各会計、関係団体の財政状況及び健全化判断比率'!BR13="","",'各会計、関係団体の財政状況及び健全化判断比率'!BR13)</f>
        <v/>
      </c>
      <c r="DH40" s="599"/>
      <c r="DI40" s="196"/>
    </row>
    <row r="41" spans="1:113" ht="32.25" customHeight="1">
      <c r="A41" s="169"/>
      <c r="B41" s="193"/>
      <c r="C41" s="597" t="str">
        <f t="shared" si="5"/>
        <v/>
      </c>
      <c r="D41" s="597"/>
      <c r="E41" s="598" t="str">
        <f>IF('各会計、関係団体の財政状況及び健全化判断比率'!B14="","",'各会計、関係団体の財政状況及び健全化判断比率'!B14)</f>
        <v/>
      </c>
      <c r="F41" s="598"/>
      <c r="G41" s="598"/>
      <c r="H41" s="598"/>
      <c r="I41" s="598"/>
      <c r="J41" s="598"/>
      <c r="K41" s="598"/>
      <c r="L41" s="598"/>
      <c r="M41" s="598"/>
      <c r="N41" s="598"/>
      <c r="O41" s="598"/>
      <c r="P41" s="598"/>
      <c r="Q41" s="598"/>
      <c r="R41" s="598"/>
      <c r="S41" s="598"/>
      <c r="T41" s="169"/>
      <c r="U41" s="597" t="str">
        <f t="shared" si="4"/>
        <v/>
      </c>
      <c r="V41" s="597"/>
      <c r="W41" s="598"/>
      <c r="X41" s="598"/>
      <c r="Y41" s="598"/>
      <c r="Z41" s="598"/>
      <c r="AA41" s="598"/>
      <c r="AB41" s="598"/>
      <c r="AC41" s="598"/>
      <c r="AD41" s="598"/>
      <c r="AE41" s="598"/>
      <c r="AF41" s="598"/>
      <c r="AG41" s="598"/>
      <c r="AH41" s="598"/>
      <c r="AI41" s="598"/>
      <c r="AJ41" s="598"/>
      <c r="AK41" s="598"/>
      <c r="AL41" s="169"/>
      <c r="AM41" s="597" t="str">
        <f t="shared" si="0"/>
        <v/>
      </c>
      <c r="AN41" s="597"/>
      <c r="AO41" s="598"/>
      <c r="AP41" s="598"/>
      <c r="AQ41" s="598"/>
      <c r="AR41" s="598"/>
      <c r="AS41" s="598"/>
      <c r="AT41" s="598"/>
      <c r="AU41" s="598"/>
      <c r="AV41" s="598"/>
      <c r="AW41" s="598"/>
      <c r="AX41" s="598"/>
      <c r="AY41" s="598"/>
      <c r="AZ41" s="598"/>
      <c r="BA41" s="598"/>
      <c r="BB41" s="598"/>
      <c r="BC41" s="598"/>
      <c r="BD41" s="169"/>
      <c r="BE41" s="597" t="str">
        <f t="shared" si="1"/>
        <v/>
      </c>
      <c r="BF41" s="597"/>
      <c r="BG41" s="598"/>
      <c r="BH41" s="598"/>
      <c r="BI41" s="598"/>
      <c r="BJ41" s="598"/>
      <c r="BK41" s="598"/>
      <c r="BL41" s="598"/>
      <c r="BM41" s="598"/>
      <c r="BN41" s="598"/>
      <c r="BO41" s="598"/>
      <c r="BP41" s="598"/>
      <c r="BQ41" s="598"/>
      <c r="BR41" s="598"/>
      <c r="BS41" s="598"/>
      <c r="BT41" s="598"/>
      <c r="BU41" s="598"/>
      <c r="BV41" s="169"/>
      <c r="BW41" s="597">
        <f t="shared" si="2"/>
        <v>23</v>
      </c>
      <c r="BX41" s="597"/>
      <c r="BY41" s="598" t="str">
        <f>IF('各会計、関係団体の財政状況及び健全化判断比率'!B75="","",'各会計、関係団体の財政状況及び健全化判断比率'!B75)</f>
        <v>愛媛県後期高齢者医療広域連合（一般会計）</v>
      </c>
      <c r="BZ41" s="598"/>
      <c r="CA41" s="598"/>
      <c r="CB41" s="598"/>
      <c r="CC41" s="598"/>
      <c r="CD41" s="598"/>
      <c r="CE41" s="598"/>
      <c r="CF41" s="598"/>
      <c r="CG41" s="598"/>
      <c r="CH41" s="598"/>
      <c r="CI41" s="598"/>
      <c r="CJ41" s="598"/>
      <c r="CK41" s="598"/>
      <c r="CL41" s="598"/>
      <c r="CM41" s="598"/>
      <c r="CN41" s="169"/>
      <c r="CO41" s="597" t="str">
        <f t="shared" si="3"/>
        <v/>
      </c>
      <c r="CP41" s="597"/>
      <c r="CQ41" s="598" t="str">
        <f>IF('各会計、関係団体の財政状況及び健全化判断比率'!BS14="","",'各会計、関係団体の財政状況及び健全化判断比率'!BS14)</f>
        <v/>
      </c>
      <c r="CR41" s="598"/>
      <c r="CS41" s="598"/>
      <c r="CT41" s="598"/>
      <c r="CU41" s="598"/>
      <c r="CV41" s="598"/>
      <c r="CW41" s="598"/>
      <c r="CX41" s="598"/>
      <c r="CY41" s="598"/>
      <c r="CZ41" s="598"/>
      <c r="DA41" s="598"/>
      <c r="DB41" s="598"/>
      <c r="DC41" s="598"/>
      <c r="DD41" s="598"/>
      <c r="DE41" s="598"/>
      <c r="DG41" s="599" t="str">
        <f>IF('各会計、関係団体の財政状況及び健全化判断比率'!BR14="","",'各会計、関係団体の財政状況及び健全化判断比率'!BR14)</f>
        <v/>
      </c>
      <c r="DH41" s="599"/>
      <c r="DI41" s="196"/>
    </row>
    <row r="42" spans="1:113" ht="32.25" customHeight="1">
      <c r="B42" s="193"/>
      <c r="C42" s="597" t="str">
        <f t="shared" si="5"/>
        <v/>
      </c>
      <c r="D42" s="597"/>
      <c r="E42" s="598" t="str">
        <f>IF('各会計、関係団体の財政状況及び健全化判断比率'!B15="","",'各会計、関係団体の財政状況及び健全化判断比率'!B15)</f>
        <v/>
      </c>
      <c r="F42" s="598"/>
      <c r="G42" s="598"/>
      <c r="H42" s="598"/>
      <c r="I42" s="598"/>
      <c r="J42" s="598"/>
      <c r="K42" s="598"/>
      <c r="L42" s="598"/>
      <c r="M42" s="598"/>
      <c r="N42" s="598"/>
      <c r="O42" s="598"/>
      <c r="P42" s="598"/>
      <c r="Q42" s="598"/>
      <c r="R42" s="598"/>
      <c r="S42" s="598"/>
      <c r="T42" s="169"/>
      <c r="U42" s="597" t="str">
        <f t="shared" si="4"/>
        <v/>
      </c>
      <c r="V42" s="597"/>
      <c r="W42" s="598"/>
      <c r="X42" s="598"/>
      <c r="Y42" s="598"/>
      <c r="Z42" s="598"/>
      <c r="AA42" s="598"/>
      <c r="AB42" s="598"/>
      <c r="AC42" s="598"/>
      <c r="AD42" s="598"/>
      <c r="AE42" s="598"/>
      <c r="AF42" s="598"/>
      <c r="AG42" s="598"/>
      <c r="AH42" s="598"/>
      <c r="AI42" s="598"/>
      <c r="AJ42" s="598"/>
      <c r="AK42" s="598"/>
      <c r="AL42" s="169"/>
      <c r="AM42" s="597" t="str">
        <f t="shared" si="0"/>
        <v/>
      </c>
      <c r="AN42" s="597"/>
      <c r="AO42" s="598"/>
      <c r="AP42" s="598"/>
      <c r="AQ42" s="598"/>
      <c r="AR42" s="598"/>
      <c r="AS42" s="598"/>
      <c r="AT42" s="598"/>
      <c r="AU42" s="598"/>
      <c r="AV42" s="598"/>
      <c r="AW42" s="598"/>
      <c r="AX42" s="598"/>
      <c r="AY42" s="598"/>
      <c r="AZ42" s="598"/>
      <c r="BA42" s="598"/>
      <c r="BB42" s="598"/>
      <c r="BC42" s="598"/>
      <c r="BD42" s="169"/>
      <c r="BE42" s="597" t="str">
        <f t="shared" si="1"/>
        <v/>
      </c>
      <c r="BF42" s="597"/>
      <c r="BG42" s="598"/>
      <c r="BH42" s="598"/>
      <c r="BI42" s="598"/>
      <c r="BJ42" s="598"/>
      <c r="BK42" s="598"/>
      <c r="BL42" s="598"/>
      <c r="BM42" s="598"/>
      <c r="BN42" s="598"/>
      <c r="BO42" s="598"/>
      <c r="BP42" s="598"/>
      <c r="BQ42" s="598"/>
      <c r="BR42" s="598"/>
      <c r="BS42" s="598"/>
      <c r="BT42" s="598"/>
      <c r="BU42" s="598"/>
      <c r="BV42" s="169"/>
      <c r="BW42" s="597">
        <f t="shared" si="2"/>
        <v>24</v>
      </c>
      <c r="BX42" s="597"/>
      <c r="BY42" s="598" t="str">
        <f>IF('各会計、関係団体の財政状況及び健全化判断比率'!B76="","",'各会計、関係団体の財政状況及び健全化判断比率'!B76)</f>
        <v>愛媛県後期高齢者医療広域連合（後期高齢者医療特別会計）</v>
      </c>
      <c r="BZ42" s="598"/>
      <c r="CA42" s="598"/>
      <c r="CB42" s="598"/>
      <c r="CC42" s="598"/>
      <c r="CD42" s="598"/>
      <c r="CE42" s="598"/>
      <c r="CF42" s="598"/>
      <c r="CG42" s="598"/>
      <c r="CH42" s="598"/>
      <c r="CI42" s="598"/>
      <c r="CJ42" s="598"/>
      <c r="CK42" s="598"/>
      <c r="CL42" s="598"/>
      <c r="CM42" s="598"/>
      <c r="CN42" s="169"/>
      <c r="CO42" s="597" t="str">
        <f t="shared" si="3"/>
        <v/>
      </c>
      <c r="CP42" s="597"/>
      <c r="CQ42" s="598" t="str">
        <f>IF('各会計、関係団体の財政状況及び健全化判断比率'!BS15="","",'各会計、関係団体の財政状況及び健全化判断比率'!BS15)</f>
        <v/>
      </c>
      <c r="CR42" s="598"/>
      <c r="CS42" s="598"/>
      <c r="CT42" s="598"/>
      <c r="CU42" s="598"/>
      <c r="CV42" s="598"/>
      <c r="CW42" s="598"/>
      <c r="CX42" s="598"/>
      <c r="CY42" s="598"/>
      <c r="CZ42" s="598"/>
      <c r="DA42" s="598"/>
      <c r="DB42" s="598"/>
      <c r="DC42" s="598"/>
      <c r="DD42" s="598"/>
      <c r="DE42" s="598"/>
      <c r="DG42" s="599" t="str">
        <f>IF('各会計、関係団体の財政状況及び健全化判断比率'!BR15="","",'各会計、関係団体の財政状況及び健全化判断比率'!BR15)</f>
        <v/>
      </c>
      <c r="DH42" s="599"/>
      <c r="DI42" s="196"/>
    </row>
    <row r="43" spans="1:113" ht="32.25" customHeight="1">
      <c r="B43" s="193"/>
      <c r="C43" s="597" t="str">
        <f t="shared" si="5"/>
        <v/>
      </c>
      <c r="D43" s="597"/>
      <c r="E43" s="598" t="str">
        <f>IF('各会計、関係団体の財政状況及び健全化判断比率'!B16="","",'各会計、関係団体の財政状況及び健全化判断比率'!B16)</f>
        <v/>
      </c>
      <c r="F43" s="598"/>
      <c r="G43" s="598"/>
      <c r="H43" s="598"/>
      <c r="I43" s="598"/>
      <c r="J43" s="598"/>
      <c r="K43" s="598"/>
      <c r="L43" s="598"/>
      <c r="M43" s="598"/>
      <c r="N43" s="598"/>
      <c r="O43" s="598"/>
      <c r="P43" s="598"/>
      <c r="Q43" s="598"/>
      <c r="R43" s="598"/>
      <c r="S43" s="598"/>
      <c r="T43" s="169"/>
      <c r="U43" s="597" t="str">
        <f t="shared" si="4"/>
        <v/>
      </c>
      <c r="V43" s="597"/>
      <c r="W43" s="598"/>
      <c r="X43" s="598"/>
      <c r="Y43" s="598"/>
      <c r="Z43" s="598"/>
      <c r="AA43" s="598"/>
      <c r="AB43" s="598"/>
      <c r="AC43" s="598"/>
      <c r="AD43" s="598"/>
      <c r="AE43" s="598"/>
      <c r="AF43" s="598"/>
      <c r="AG43" s="598"/>
      <c r="AH43" s="598"/>
      <c r="AI43" s="598"/>
      <c r="AJ43" s="598"/>
      <c r="AK43" s="598"/>
      <c r="AL43" s="169"/>
      <c r="AM43" s="597" t="str">
        <f t="shared" si="0"/>
        <v/>
      </c>
      <c r="AN43" s="597"/>
      <c r="AO43" s="598"/>
      <c r="AP43" s="598"/>
      <c r="AQ43" s="598"/>
      <c r="AR43" s="598"/>
      <c r="AS43" s="598"/>
      <c r="AT43" s="598"/>
      <c r="AU43" s="598"/>
      <c r="AV43" s="598"/>
      <c r="AW43" s="598"/>
      <c r="AX43" s="598"/>
      <c r="AY43" s="598"/>
      <c r="AZ43" s="598"/>
      <c r="BA43" s="598"/>
      <c r="BB43" s="598"/>
      <c r="BC43" s="598"/>
      <c r="BD43" s="169"/>
      <c r="BE43" s="597" t="str">
        <f t="shared" si="1"/>
        <v/>
      </c>
      <c r="BF43" s="597"/>
      <c r="BG43" s="598"/>
      <c r="BH43" s="598"/>
      <c r="BI43" s="598"/>
      <c r="BJ43" s="598"/>
      <c r="BK43" s="598"/>
      <c r="BL43" s="598"/>
      <c r="BM43" s="598"/>
      <c r="BN43" s="598"/>
      <c r="BO43" s="598"/>
      <c r="BP43" s="598"/>
      <c r="BQ43" s="598"/>
      <c r="BR43" s="598"/>
      <c r="BS43" s="598"/>
      <c r="BT43" s="598"/>
      <c r="BU43" s="598"/>
      <c r="BV43" s="169"/>
      <c r="BW43" s="597" t="str">
        <f t="shared" si="2"/>
        <v/>
      </c>
      <c r="BX43" s="597"/>
      <c r="BY43" s="598" t="str">
        <f>IF('各会計、関係団体の財政状況及び健全化判断比率'!B77="","",'各会計、関係団体の財政状況及び健全化判断比率'!B77)</f>
        <v/>
      </c>
      <c r="BZ43" s="598"/>
      <c r="CA43" s="598"/>
      <c r="CB43" s="598"/>
      <c r="CC43" s="598"/>
      <c r="CD43" s="598"/>
      <c r="CE43" s="598"/>
      <c r="CF43" s="598"/>
      <c r="CG43" s="598"/>
      <c r="CH43" s="598"/>
      <c r="CI43" s="598"/>
      <c r="CJ43" s="598"/>
      <c r="CK43" s="598"/>
      <c r="CL43" s="598"/>
      <c r="CM43" s="598"/>
      <c r="CN43" s="169"/>
      <c r="CO43" s="597" t="str">
        <f t="shared" si="3"/>
        <v/>
      </c>
      <c r="CP43" s="597"/>
      <c r="CQ43" s="598" t="str">
        <f>IF('各会計、関係団体の財政状況及び健全化判断比率'!BS16="","",'各会計、関係団体の財政状況及び健全化判断比率'!BS16)</f>
        <v/>
      </c>
      <c r="CR43" s="598"/>
      <c r="CS43" s="598"/>
      <c r="CT43" s="598"/>
      <c r="CU43" s="598"/>
      <c r="CV43" s="598"/>
      <c r="CW43" s="598"/>
      <c r="CX43" s="598"/>
      <c r="CY43" s="598"/>
      <c r="CZ43" s="598"/>
      <c r="DA43" s="598"/>
      <c r="DB43" s="598"/>
      <c r="DC43" s="598"/>
      <c r="DD43" s="598"/>
      <c r="DE43" s="598"/>
      <c r="DG43" s="599" t="str">
        <f>IF('各会計、関係団体の財政状況及び健全化判断比率'!BR16="","",'各会計、関係団体の財政状況及び健全化判断比率'!BR16)</f>
        <v/>
      </c>
      <c r="DH43" s="599"/>
      <c r="DI43" s="196"/>
    </row>
    <row r="44" spans="1:113" ht="13.5" customHeight="1" thickBot="1">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row r="46" spans="1:113">
      <c r="B46" s="168" t="s">
        <v>194</v>
      </c>
      <c r="E46" s="600" t="s">
        <v>195</v>
      </c>
      <c r="F46" s="600"/>
      <c r="G46" s="600"/>
      <c r="H46" s="600"/>
      <c r="I46" s="600"/>
      <c r="J46" s="600"/>
      <c r="K46" s="600"/>
      <c r="L46" s="600"/>
      <c r="M46" s="600"/>
      <c r="N46" s="600"/>
      <c r="O46" s="600"/>
      <c r="P46" s="600"/>
      <c r="Q46" s="600"/>
      <c r="R46" s="600"/>
      <c r="S46" s="600"/>
      <c r="T46" s="600"/>
      <c r="U46" s="600"/>
      <c r="V46" s="600"/>
      <c r="W46" s="600"/>
      <c r="X46" s="600"/>
      <c r="Y46" s="600"/>
      <c r="Z46" s="600"/>
      <c r="AA46" s="600"/>
      <c r="AB46" s="600"/>
      <c r="AC46" s="600"/>
      <c r="AD46" s="600"/>
      <c r="AE46" s="600"/>
      <c r="AF46" s="600"/>
      <c r="AG46" s="600"/>
      <c r="AH46" s="600"/>
      <c r="AI46" s="600"/>
      <c r="AJ46" s="600"/>
      <c r="AK46" s="600"/>
      <c r="AL46" s="600"/>
      <c r="AM46" s="600"/>
      <c r="AN46" s="600"/>
      <c r="AO46" s="600"/>
      <c r="AP46" s="600"/>
      <c r="AQ46" s="600"/>
      <c r="AR46" s="600"/>
      <c r="AS46" s="600"/>
      <c r="AT46" s="600"/>
      <c r="AU46" s="600"/>
      <c r="AV46" s="600"/>
      <c r="AW46" s="600"/>
      <c r="AX46" s="600"/>
      <c r="AY46" s="600"/>
      <c r="AZ46" s="600"/>
      <c r="BA46" s="600"/>
      <c r="BB46" s="600"/>
      <c r="BC46" s="600"/>
      <c r="BD46" s="600"/>
      <c r="BE46" s="600"/>
      <c r="BF46" s="600"/>
      <c r="BG46" s="600"/>
      <c r="BH46" s="600"/>
      <c r="BI46" s="600"/>
      <c r="BJ46" s="600"/>
      <c r="BK46" s="600"/>
      <c r="BL46" s="600"/>
      <c r="BM46" s="600"/>
      <c r="BN46" s="600"/>
      <c r="BO46" s="600"/>
      <c r="BP46" s="600"/>
      <c r="BQ46" s="600"/>
      <c r="BR46" s="600"/>
      <c r="BS46" s="600"/>
      <c r="BT46" s="600"/>
      <c r="BU46" s="600"/>
      <c r="BV46" s="600"/>
      <c r="BW46" s="600"/>
      <c r="BX46" s="600"/>
      <c r="BY46" s="600"/>
      <c r="BZ46" s="600"/>
      <c r="CA46" s="600"/>
      <c r="CB46" s="600"/>
      <c r="CC46" s="600"/>
      <c r="CD46" s="600"/>
      <c r="CE46" s="600"/>
      <c r="CF46" s="600"/>
      <c r="CG46" s="600"/>
      <c r="CH46" s="600"/>
      <c r="CI46" s="600"/>
      <c r="CJ46" s="600"/>
      <c r="CK46" s="600"/>
      <c r="CL46" s="600"/>
      <c r="CM46" s="600"/>
      <c r="CN46" s="600"/>
      <c r="CO46" s="600"/>
      <c r="CP46" s="600"/>
      <c r="CQ46" s="600"/>
      <c r="CR46" s="600"/>
      <c r="CS46" s="600"/>
      <c r="CT46" s="600"/>
      <c r="CU46" s="600"/>
      <c r="CV46" s="600"/>
      <c r="CW46" s="600"/>
      <c r="CX46" s="600"/>
      <c r="CY46" s="600"/>
      <c r="CZ46" s="600"/>
      <c r="DA46" s="600"/>
      <c r="DB46" s="600"/>
      <c r="DC46" s="600"/>
      <c r="DD46" s="600"/>
      <c r="DE46" s="600"/>
      <c r="DF46" s="600"/>
      <c r="DG46" s="600"/>
      <c r="DH46" s="600"/>
      <c r="DI46" s="600"/>
    </row>
    <row r="47" spans="1:113">
      <c r="E47" s="600" t="s">
        <v>196</v>
      </c>
      <c r="F47" s="600"/>
      <c r="G47" s="600"/>
      <c r="H47" s="600"/>
      <c r="I47" s="600"/>
      <c r="J47" s="600"/>
      <c r="K47" s="600"/>
      <c r="L47" s="600"/>
      <c r="M47" s="600"/>
      <c r="N47" s="600"/>
      <c r="O47" s="600"/>
      <c r="P47" s="600"/>
      <c r="Q47" s="600"/>
      <c r="R47" s="600"/>
      <c r="S47" s="600"/>
      <c r="T47" s="600"/>
      <c r="U47" s="600"/>
      <c r="V47" s="600"/>
      <c r="W47" s="600"/>
      <c r="X47" s="600"/>
      <c r="Y47" s="600"/>
      <c r="Z47" s="600"/>
      <c r="AA47" s="600"/>
      <c r="AB47" s="600"/>
      <c r="AC47" s="600"/>
      <c r="AD47" s="600"/>
      <c r="AE47" s="600"/>
      <c r="AF47" s="600"/>
      <c r="AG47" s="600"/>
      <c r="AH47" s="600"/>
      <c r="AI47" s="600"/>
      <c r="AJ47" s="600"/>
      <c r="AK47" s="600"/>
      <c r="AL47" s="600"/>
      <c r="AM47" s="600"/>
      <c r="AN47" s="600"/>
      <c r="AO47" s="600"/>
      <c r="AP47" s="600"/>
      <c r="AQ47" s="600"/>
      <c r="AR47" s="600"/>
      <c r="AS47" s="600"/>
      <c r="AT47" s="600"/>
      <c r="AU47" s="600"/>
      <c r="AV47" s="600"/>
      <c r="AW47" s="600"/>
      <c r="AX47" s="600"/>
      <c r="AY47" s="600"/>
      <c r="AZ47" s="600"/>
      <c r="BA47" s="600"/>
      <c r="BB47" s="600"/>
      <c r="BC47" s="600"/>
      <c r="BD47" s="600"/>
      <c r="BE47" s="600"/>
      <c r="BF47" s="600"/>
      <c r="BG47" s="600"/>
      <c r="BH47" s="600"/>
      <c r="BI47" s="600"/>
      <c r="BJ47" s="600"/>
      <c r="BK47" s="600"/>
      <c r="BL47" s="600"/>
      <c r="BM47" s="600"/>
      <c r="BN47" s="600"/>
      <c r="BO47" s="600"/>
      <c r="BP47" s="600"/>
      <c r="BQ47" s="600"/>
      <c r="BR47" s="600"/>
      <c r="BS47" s="600"/>
      <c r="BT47" s="600"/>
      <c r="BU47" s="600"/>
      <c r="BV47" s="600"/>
      <c r="BW47" s="600"/>
      <c r="BX47" s="600"/>
      <c r="BY47" s="600"/>
      <c r="BZ47" s="600"/>
      <c r="CA47" s="600"/>
      <c r="CB47" s="600"/>
      <c r="CC47" s="600"/>
      <c r="CD47" s="600"/>
      <c r="CE47" s="600"/>
      <c r="CF47" s="600"/>
      <c r="CG47" s="600"/>
      <c r="CH47" s="600"/>
      <c r="CI47" s="600"/>
      <c r="CJ47" s="600"/>
      <c r="CK47" s="600"/>
      <c r="CL47" s="600"/>
      <c r="CM47" s="600"/>
      <c r="CN47" s="600"/>
      <c r="CO47" s="600"/>
      <c r="CP47" s="600"/>
      <c r="CQ47" s="600"/>
      <c r="CR47" s="600"/>
      <c r="CS47" s="600"/>
      <c r="CT47" s="600"/>
      <c r="CU47" s="600"/>
      <c r="CV47" s="600"/>
      <c r="CW47" s="600"/>
      <c r="CX47" s="600"/>
      <c r="CY47" s="600"/>
      <c r="CZ47" s="600"/>
      <c r="DA47" s="600"/>
      <c r="DB47" s="600"/>
      <c r="DC47" s="600"/>
      <c r="DD47" s="600"/>
      <c r="DE47" s="600"/>
      <c r="DF47" s="600"/>
      <c r="DG47" s="600"/>
      <c r="DH47" s="600"/>
      <c r="DI47" s="600"/>
    </row>
    <row r="48" spans="1:113">
      <c r="E48" s="600" t="s">
        <v>197</v>
      </c>
      <c r="F48" s="600"/>
      <c r="G48" s="600"/>
      <c r="H48" s="600"/>
      <c r="I48" s="600"/>
      <c r="J48" s="600"/>
      <c r="K48" s="600"/>
      <c r="L48" s="600"/>
      <c r="M48" s="600"/>
      <c r="N48" s="600"/>
      <c r="O48" s="600"/>
      <c r="P48" s="600"/>
      <c r="Q48" s="600"/>
      <c r="R48" s="600"/>
      <c r="S48" s="600"/>
      <c r="T48" s="600"/>
      <c r="U48" s="600"/>
      <c r="V48" s="600"/>
      <c r="W48" s="600"/>
      <c r="X48" s="600"/>
      <c r="Y48" s="600"/>
      <c r="Z48" s="600"/>
      <c r="AA48" s="600"/>
      <c r="AB48" s="600"/>
      <c r="AC48" s="600"/>
      <c r="AD48" s="600"/>
      <c r="AE48" s="600"/>
      <c r="AF48" s="600"/>
      <c r="AG48" s="600"/>
      <c r="AH48" s="600"/>
      <c r="AI48" s="600"/>
      <c r="AJ48" s="600"/>
      <c r="AK48" s="600"/>
      <c r="AL48" s="600"/>
      <c r="AM48" s="600"/>
      <c r="AN48" s="600"/>
      <c r="AO48" s="600"/>
      <c r="AP48" s="600"/>
      <c r="AQ48" s="600"/>
      <c r="AR48" s="600"/>
      <c r="AS48" s="600"/>
      <c r="AT48" s="600"/>
      <c r="AU48" s="600"/>
      <c r="AV48" s="600"/>
      <c r="AW48" s="600"/>
      <c r="AX48" s="600"/>
      <c r="AY48" s="600"/>
      <c r="AZ48" s="600"/>
      <c r="BA48" s="600"/>
      <c r="BB48" s="600"/>
      <c r="BC48" s="600"/>
      <c r="BD48" s="600"/>
      <c r="BE48" s="600"/>
      <c r="BF48" s="600"/>
      <c r="BG48" s="600"/>
      <c r="BH48" s="600"/>
      <c r="BI48" s="600"/>
      <c r="BJ48" s="600"/>
      <c r="BK48" s="600"/>
      <c r="BL48" s="600"/>
      <c r="BM48" s="600"/>
      <c r="BN48" s="600"/>
      <c r="BO48" s="600"/>
      <c r="BP48" s="600"/>
      <c r="BQ48" s="600"/>
      <c r="BR48" s="600"/>
      <c r="BS48" s="600"/>
      <c r="BT48" s="600"/>
      <c r="BU48" s="600"/>
      <c r="BV48" s="600"/>
      <c r="BW48" s="600"/>
      <c r="BX48" s="600"/>
      <c r="BY48" s="600"/>
      <c r="BZ48" s="600"/>
      <c r="CA48" s="600"/>
      <c r="CB48" s="600"/>
      <c r="CC48" s="600"/>
      <c r="CD48" s="600"/>
      <c r="CE48" s="600"/>
      <c r="CF48" s="600"/>
      <c r="CG48" s="600"/>
      <c r="CH48" s="600"/>
      <c r="CI48" s="600"/>
      <c r="CJ48" s="600"/>
      <c r="CK48" s="600"/>
      <c r="CL48" s="600"/>
      <c r="CM48" s="600"/>
      <c r="CN48" s="600"/>
      <c r="CO48" s="600"/>
      <c r="CP48" s="600"/>
      <c r="CQ48" s="600"/>
      <c r="CR48" s="600"/>
      <c r="CS48" s="600"/>
      <c r="CT48" s="600"/>
      <c r="CU48" s="600"/>
      <c r="CV48" s="600"/>
      <c r="CW48" s="600"/>
      <c r="CX48" s="600"/>
      <c r="CY48" s="600"/>
      <c r="CZ48" s="600"/>
      <c r="DA48" s="600"/>
      <c r="DB48" s="600"/>
      <c r="DC48" s="600"/>
      <c r="DD48" s="600"/>
      <c r="DE48" s="600"/>
      <c r="DF48" s="600"/>
      <c r="DG48" s="600"/>
      <c r="DH48" s="600"/>
      <c r="DI48" s="600"/>
    </row>
    <row r="49" spans="5:113">
      <c r="E49" s="601" t="s">
        <v>198</v>
      </c>
      <c r="F49" s="601"/>
      <c r="G49" s="601"/>
      <c r="H49" s="601"/>
      <c r="I49" s="601"/>
      <c r="J49" s="601"/>
      <c r="K49" s="601"/>
      <c r="L49" s="601"/>
      <c r="M49" s="601"/>
      <c r="N49" s="601"/>
      <c r="O49" s="601"/>
      <c r="P49" s="601"/>
      <c r="Q49" s="601"/>
      <c r="R49" s="601"/>
      <c r="S49" s="601"/>
      <c r="T49" s="601"/>
      <c r="U49" s="601"/>
      <c r="V49" s="601"/>
      <c r="W49" s="601"/>
      <c r="X49" s="601"/>
      <c r="Y49" s="601"/>
      <c r="Z49" s="601"/>
      <c r="AA49" s="601"/>
      <c r="AB49" s="601"/>
      <c r="AC49" s="601"/>
      <c r="AD49" s="601"/>
      <c r="AE49" s="601"/>
      <c r="AF49" s="601"/>
      <c r="AG49" s="601"/>
      <c r="AH49" s="601"/>
      <c r="AI49" s="601"/>
      <c r="AJ49" s="601"/>
      <c r="AK49" s="601"/>
      <c r="AL49" s="601"/>
      <c r="AM49" s="601"/>
      <c r="AN49" s="601"/>
      <c r="AO49" s="601"/>
      <c r="AP49" s="601"/>
      <c r="AQ49" s="601"/>
      <c r="AR49" s="601"/>
      <c r="AS49" s="601"/>
      <c r="AT49" s="601"/>
      <c r="AU49" s="601"/>
      <c r="AV49" s="601"/>
      <c r="AW49" s="601"/>
      <c r="AX49" s="601"/>
      <c r="AY49" s="601"/>
      <c r="AZ49" s="601"/>
      <c r="BA49" s="601"/>
      <c r="BB49" s="601"/>
      <c r="BC49" s="601"/>
      <c r="BD49" s="601"/>
      <c r="BE49" s="601"/>
      <c r="BF49" s="601"/>
      <c r="BG49" s="601"/>
      <c r="BH49" s="601"/>
      <c r="BI49" s="601"/>
      <c r="BJ49" s="601"/>
      <c r="BK49" s="601"/>
      <c r="BL49" s="601"/>
      <c r="BM49" s="601"/>
      <c r="BN49" s="601"/>
      <c r="BO49" s="601"/>
      <c r="BP49" s="601"/>
      <c r="BQ49" s="601"/>
      <c r="BR49" s="601"/>
      <c r="BS49" s="601"/>
      <c r="BT49" s="601"/>
      <c r="BU49" s="601"/>
      <c r="BV49" s="601"/>
      <c r="BW49" s="601"/>
      <c r="BX49" s="601"/>
      <c r="BY49" s="601"/>
      <c r="BZ49" s="601"/>
      <c r="CA49" s="601"/>
      <c r="CB49" s="601"/>
      <c r="CC49" s="601"/>
      <c r="CD49" s="601"/>
      <c r="CE49" s="601"/>
      <c r="CF49" s="601"/>
      <c r="CG49" s="601"/>
      <c r="CH49" s="601"/>
      <c r="CI49" s="601"/>
      <c r="CJ49" s="601"/>
      <c r="CK49" s="601"/>
      <c r="CL49" s="601"/>
      <c r="CM49" s="601"/>
      <c r="CN49" s="601"/>
      <c r="CO49" s="601"/>
      <c r="CP49" s="601"/>
      <c r="CQ49" s="601"/>
      <c r="CR49" s="601"/>
      <c r="CS49" s="601"/>
      <c r="CT49" s="601"/>
      <c r="CU49" s="601"/>
      <c r="CV49" s="601"/>
      <c r="CW49" s="601"/>
      <c r="CX49" s="601"/>
      <c r="CY49" s="601"/>
      <c r="CZ49" s="601"/>
      <c r="DA49" s="601"/>
      <c r="DB49" s="601"/>
      <c r="DC49" s="601"/>
      <c r="DD49" s="601"/>
      <c r="DE49" s="601"/>
      <c r="DF49" s="601"/>
      <c r="DG49" s="601"/>
      <c r="DH49" s="601"/>
      <c r="DI49" s="601"/>
    </row>
    <row r="50" spans="5:113">
      <c r="E50" s="600" t="s">
        <v>199</v>
      </c>
      <c r="F50" s="600"/>
      <c r="G50" s="600"/>
      <c r="H50" s="600"/>
      <c r="I50" s="600"/>
      <c r="J50" s="600"/>
      <c r="K50" s="600"/>
      <c r="L50" s="600"/>
      <c r="M50" s="600"/>
      <c r="N50" s="600"/>
      <c r="O50" s="600"/>
      <c r="P50" s="600"/>
      <c r="Q50" s="600"/>
      <c r="R50" s="600"/>
      <c r="S50" s="600"/>
      <c r="T50" s="600"/>
      <c r="U50" s="600"/>
      <c r="V50" s="600"/>
      <c r="W50" s="600"/>
      <c r="X50" s="600"/>
      <c r="Y50" s="600"/>
      <c r="Z50" s="600"/>
      <c r="AA50" s="600"/>
      <c r="AB50" s="600"/>
      <c r="AC50" s="600"/>
      <c r="AD50" s="600"/>
      <c r="AE50" s="600"/>
      <c r="AF50" s="600"/>
      <c r="AG50" s="600"/>
      <c r="AH50" s="600"/>
      <c r="AI50" s="600"/>
      <c r="AJ50" s="600"/>
      <c r="AK50" s="600"/>
      <c r="AL50" s="600"/>
      <c r="AM50" s="600"/>
      <c r="AN50" s="600"/>
      <c r="AO50" s="600"/>
      <c r="AP50" s="600"/>
      <c r="AQ50" s="600"/>
      <c r="AR50" s="600"/>
      <c r="AS50" s="600"/>
      <c r="AT50" s="600"/>
      <c r="AU50" s="600"/>
      <c r="AV50" s="600"/>
      <c r="AW50" s="600"/>
      <c r="AX50" s="600"/>
      <c r="AY50" s="600"/>
      <c r="AZ50" s="600"/>
      <c r="BA50" s="600"/>
      <c r="BB50" s="600"/>
      <c r="BC50" s="600"/>
      <c r="BD50" s="600"/>
      <c r="BE50" s="600"/>
      <c r="BF50" s="600"/>
      <c r="BG50" s="600"/>
      <c r="BH50" s="600"/>
      <c r="BI50" s="600"/>
      <c r="BJ50" s="600"/>
      <c r="BK50" s="600"/>
      <c r="BL50" s="600"/>
      <c r="BM50" s="600"/>
      <c r="BN50" s="600"/>
      <c r="BO50" s="600"/>
      <c r="BP50" s="600"/>
      <c r="BQ50" s="600"/>
      <c r="BR50" s="600"/>
      <c r="BS50" s="600"/>
      <c r="BT50" s="600"/>
      <c r="BU50" s="600"/>
      <c r="BV50" s="600"/>
      <c r="BW50" s="600"/>
      <c r="BX50" s="600"/>
      <c r="BY50" s="600"/>
      <c r="BZ50" s="600"/>
      <c r="CA50" s="600"/>
      <c r="CB50" s="600"/>
      <c r="CC50" s="600"/>
      <c r="CD50" s="600"/>
      <c r="CE50" s="600"/>
      <c r="CF50" s="600"/>
      <c r="CG50" s="600"/>
      <c r="CH50" s="600"/>
      <c r="CI50" s="600"/>
      <c r="CJ50" s="600"/>
      <c r="CK50" s="600"/>
      <c r="CL50" s="600"/>
      <c r="CM50" s="600"/>
      <c r="CN50" s="600"/>
      <c r="CO50" s="600"/>
      <c r="CP50" s="600"/>
      <c r="CQ50" s="600"/>
      <c r="CR50" s="600"/>
      <c r="CS50" s="600"/>
      <c r="CT50" s="600"/>
      <c r="CU50" s="600"/>
      <c r="CV50" s="600"/>
      <c r="CW50" s="600"/>
      <c r="CX50" s="600"/>
      <c r="CY50" s="600"/>
      <c r="CZ50" s="600"/>
      <c r="DA50" s="600"/>
      <c r="DB50" s="600"/>
      <c r="DC50" s="600"/>
      <c r="DD50" s="600"/>
      <c r="DE50" s="600"/>
      <c r="DF50" s="600"/>
      <c r="DG50" s="600"/>
      <c r="DH50" s="600"/>
      <c r="DI50" s="600"/>
    </row>
    <row r="51" spans="5:113">
      <c r="E51" s="600" t="s">
        <v>200</v>
      </c>
      <c r="F51" s="600"/>
      <c r="G51" s="600"/>
      <c r="H51" s="600"/>
      <c r="I51" s="600"/>
      <c r="J51" s="600"/>
      <c r="K51" s="600"/>
      <c r="L51" s="600"/>
      <c r="M51" s="600"/>
      <c r="N51" s="600"/>
      <c r="O51" s="600"/>
      <c r="P51" s="600"/>
      <c r="Q51" s="600"/>
      <c r="R51" s="600"/>
      <c r="S51" s="600"/>
      <c r="T51" s="600"/>
      <c r="U51" s="600"/>
      <c r="V51" s="600"/>
      <c r="W51" s="600"/>
      <c r="X51" s="600"/>
      <c r="Y51" s="600"/>
      <c r="Z51" s="600"/>
      <c r="AA51" s="600"/>
      <c r="AB51" s="600"/>
      <c r="AC51" s="600"/>
      <c r="AD51" s="600"/>
      <c r="AE51" s="600"/>
      <c r="AF51" s="600"/>
      <c r="AG51" s="600"/>
      <c r="AH51" s="600"/>
      <c r="AI51" s="600"/>
      <c r="AJ51" s="600"/>
      <c r="AK51" s="600"/>
      <c r="AL51" s="600"/>
      <c r="AM51" s="600"/>
      <c r="AN51" s="600"/>
      <c r="AO51" s="600"/>
      <c r="AP51" s="600"/>
      <c r="AQ51" s="600"/>
      <c r="AR51" s="600"/>
      <c r="AS51" s="600"/>
      <c r="AT51" s="600"/>
      <c r="AU51" s="600"/>
      <c r="AV51" s="600"/>
      <c r="AW51" s="600"/>
      <c r="AX51" s="600"/>
      <c r="AY51" s="600"/>
      <c r="AZ51" s="600"/>
      <c r="BA51" s="600"/>
      <c r="BB51" s="600"/>
      <c r="BC51" s="600"/>
      <c r="BD51" s="600"/>
      <c r="BE51" s="600"/>
      <c r="BF51" s="600"/>
      <c r="BG51" s="600"/>
      <c r="BH51" s="600"/>
      <c r="BI51" s="600"/>
      <c r="BJ51" s="600"/>
      <c r="BK51" s="600"/>
      <c r="BL51" s="600"/>
      <c r="BM51" s="600"/>
      <c r="BN51" s="600"/>
      <c r="BO51" s="600"/>
      <c r="BP51" s="600"/>
      <c r="BQ51" s="600"/>
      <c r="BR51" s="600"/>
      <c r="BS51" s="600"/>
      <c r="BT51" s="600"/>
      <c r="BU51" s="600"/>
      <c r="BV51" s="600"/>
      <c r="BW51" s="600"/>
      <c r="BX51" s="600"/>
      <c r="BY51" s="600"/>
      <c r="BZ51" s="600"/>
      <c r="CA51" s="600"/>
      <c r="CB51" s="600"/>
      <c r="CC51" s="600"/>
      <c r="CD51" s="600"/>
      <c r="CE51" s="600"/>
      <c r="CF51" s="600"/>
      <c r="CG51" s="600"/>
      <c r="CH51" s="600"/>
      <c r="CI51" s="600"/>
      <c r="CJ51" s="600"/>
      <c r="CK51" s="600"/>
      <c r="CL51" s="600"/>
      <c r="CM51" s="600"/>
      <c r="CN51" s="600"/>
      <c r="CO51" s="600"/>
      <c r="CP51" s="600"/>
      <c r="CQ51" s="600"/>
      <c r="CR51" s="600"/>
      <c r="CS51" s="600"/>
      <c r="CT51" s="600"/>
      <c r="CU51" s="600"/>
      <c r="CV51" s="600"/>
      <c r="CW51" s="600"/>
      <c r="CX51" s="600"/>
      <c r="CY51" s="600"/>
      <c r="CZ51" s="600"/>
      <c r="DA51" s="600"/>
      <c r="DB51" s="600"/>
      <c r="DC51" s="600"/>
      <c r="DD51" s="600"/>
      <c r="DE51" s="600"/>
      <c r="DF51" s="600"/>
      <c r="DG51" s="600"/>
      <c r="DH51" s="600"/>
      <c r="DI51" s="600"/>
    </row>
    <row r="52" spans="5:113">
      <c r="E52" s="600" t="s">
        <v>201</v>
      </c>
      <c r="F52" s="600"/>
      <c r="G52" s="600"/>
      <c r="H52" s="600"/>
      <c r="I52" s="600"/>
      <c r="J52" s="600"/>
      <c r="K52" s="600"/>
      <c r="L52" s="600"/>
      <c r="M52" s="600"/>
      <c r="N52" s="600"/>
      <c r="O52" s="600"/>
      <c r="P52" s="600"/>
      <c r="Q52" s="600"/>
      <c r="R52" s="600"/>
      <c r="S52" s="600"/>
      <c r="T52" s="600"/>
      <c r="U52" s="600"/>
      <c r="V52" s="600"/>
      <c r="W52" s="600"/>
      <c r="X52" s="600"/>
      <c r="Y52" s="600"/>
      <c r="Z52" s="600"/>
      <c r="AA52" s="600"/>
      <c r="AB52" s="600"/>
      <c r="AC52" s="600"/>
      <c r="AD52" s="600"/>
      <c r="AE52" s="600"/>
      <c r="AF52" s="600"/>
      <c r="AG52" s="600"/>
      <c r="AH52" s="600"/>
      <c r="AI52" s="600"/>
      <c r="AJ52" s="600"/>
      <c r="AK52" s="600"/>
      <c r="AL52" s="600"/>
      <c r="AM52" s="600"/>
      <c r="AN52" s="600"/>
      <c r="AO52" s="600"/>
      <c r="AP52" s="600"/>
      <c r="AQ52" s="600"/>
      <c r="AR52" s="600"/>
      <c r="AS52" s="600"/>
      <c r="AT52" s="600"/>
      <c r="AU52" s="600"/>
      <c r="AV52" s="600"/>
      <c r="AW52" s="600"/>
      <c r="AX52" s="600"/>
      <c r="AY52" s="600"/>
      <c r="AZ52" s="600"/>
      <c r="BA52" s="600"/>
      <c r="BB52" s="600"/>
      <c r="BC52" s="600"/>
      <c r="BD52" s="600"/>
      <c r="BE52" s="600"/>
      <c r="BF52" s="600"/>
      <c r="BG52" s="600"/>
      <c r="BH52" s="600"/>
      <c r="BI52" s="600"/>
      <c r="BJ52" s="600"/>
      <c r="BK52" s="600"/>
      <c r="BL52" s="600"/>
      <c r="BM52" s="600"/>
      <c r="BN52" s="600"/>
      <c r="BO52" s="600"/>
      <c r="BP52" s="600"/>
      <c r="BQ52" s="600"/>
      <c r="BR52" s="600"/>
      <c r="BS52" s="600"/>
      <c r="BT52" s="600"/>
      <c r="BU52" s="600"/>
      <c r="BV52" s="600"/>
      <c r="BW52" s="600"/>
      <c r="BX52" s="600"/>
      <c r="BY52" s="600"/>
      <c r="BZ52" s="600"/>
      <c r="CA52" s="600"/>
      <c r="CB52" s="600"/>
      <c r="CC52" s="600"/>
      <c r="CD52" s="600"/>
      <c r="CE52" s="600"/>
      <c r="CF52" s="600"/>
      <c r="CG52" s="600"/>
      <c r="CH52" s="600"/>
      <c r="CI52" s="600"/>
      <c r="CJ52" s="600"/>
      <c r="CK52" s="600"/>
      <c r="CL52" s="600"/>
      <c r="CM52" s="600"/>
      <c r="CN52" s="600"/>
      <c r="CO52" s="600"/>
      <c r="CP52" s="600"/>
      <c r="CQ52" s="600"/>
      <c r="CR52" s="600"/>
      <c r="CS52" s="600"/>
      <c r="CT52" s="600"/>
      <c r="CU52" s="600"/>
      <c r="CV52" s="600"/>
      <c r="CW52" s="600"/>
      <c r="CX52" s="600"/>
      <c r="CY52" s="600"/>
      <c r="CZ52" s="600"/>
      <c r="DA52" s="600"/>
      <c r="DB52" s="600"/>
      <c r="DC52" s="600"/>
      <c r="DD52" s="600"/>
      <c r="DE52" s="600"/>
      <c r="DF52" s="600"/>
      <c r="DG52" s="600"/>
      <c r="DH52" s="600"/>
      <c r="DI52" s="600"/>
    </row>
    <row r="53" spans="5:113">
      <c r="E53" s="600" t="s">
        <v>202</v>
      </c>
      <c r="F53" s="600"/>
      <c r="G53" s="600"/>
      <c r="H53" s="600"/>
      <c r="I53" s="600"/>
      <c r="J53" s="600"/>
      <c r="K53" s="600"/>
      <c r="L53" s="600"/>
      <c r="M53" s="600"/>
      <c r="N53" s="600"/>
      <c r="O53" s="600"/>
      <c r="P53" s="600"/>
      <c r="Q53" s="600"/>
      <c r="R53" s="600"/>
      <c r="S53" s="600"/>
      <c r="T53" s="600"/>
      <c r="U53" s="600"/>
      <c r="V53" s="600"/>
      <c r="W53" s="600"/>
      <c r="X53" s="600"/>
      <c r="Y53" s="600"/>
      <c r="Z53" s="600"/>
      <c r="AA53" s="600"/>
      <c r="AB53" s="600"/>
      <c r="AC53" s="600"/>
      <c r="AD53" s="600"/>
      <c r="AE53" s="600"/>
      <c r="AF53" s="600"/>
      <c r="AG53" s="600"/>
      <c r="AH53" s="600"/>
      <c r="AI53" s="600"/>
      <c r="AJ53" s="600"/>
      <c r="AK53" s="600"/>
      <c r="AL53" s="600"/>
      <c r="AM53" s="600"/>
      <c r="AN53" s="600"/>
      <c r="AO53" s="600"/>
      <c r="AP53" s="600"/>
      <c r="AQ53" s="600"/>
      <c r="AR53" s="600"/>
      <c r="AS53" s="600"/>
      <c r="AT53" s="600"/>
      <c r="AU53" s="600"/>
      <c r="AV53" s="600"/>
      <c r="AW53" s="600"/>
      <c r="AX53" s="600"/>
      <c r="AY53" s="600"/>
      <c r="AZ53" s="600"/>
      <c r="BA53" s="600"/>
      <c r="BB53" s="600"/>
      <c r="BC53" s="600"/>
      <c r="BD53" s="600"/>
      <c r="BE53" s="600"/>
      <c r="BF53" s="600"/>
      <c r="BG53" s="600"/>
      <c r="BH53" s="600"/>
      <c r="BI53" s="600"/>
      <c r="BJ53" s="600"/>
      <c r="BK53" s="600"/>
      <c r="BL53" s="600"/>
      <c r="BM53" s="600"/>
      <c r="BN53" s="600"/>
      <c r="BO53" s="600"/>
      <c r="BP53" s="600"/>
      <c r="BQ53" s="600"/>
      <c r="BR53" s="600"/>
      <c r="BS53" s="600"/>
      <c r="BT53" s="600"/>
      <c r="BU53" s="600"/>
      <c r="BV53" s="600"/>
      <c r="BW53" s="600"/>
      <c r="BX53" s="600"/>
      <c r="BY53" s="600"/>
      <c r="BZ53" s="600"/>
      <c r="CA53" s="600"/>
      <c r="CB53" s="600"/>
      <c r="CC53" s="600"/>
      <c r="CD53" s="600"/>
      <c r="CE53" s="600"/>
      <c r="CF53" s="600"/>
      <c r="CG53" s="600"/>
      <c r="CH53" s="600"/>
      <c r="CI53" s="600"/>
      <c r="CJ53" s="600"/>
      <c r="CK53" s="600"/>
      <c r="CL53" s="600"/>
      <c r="CM53" s="600"/>
      <c r="CN53" s="600"/>
      <c r="CO53" s="600"/>
      <c r="CP53" s="600"/>
      <c r="CQ53" s="600"/>
      <c r="CR53" s="600"/>
      <c r="CS53" s="600"/>
      <c r="CT53" s="600"/>
      <c r="CU53" s="600"/>
      <c r="CV53" s="600"/>
      <c r="CW53" s="600"/>
      <c r="CX53" s="600"/>
      <c r="CY53" s="600"/>
      <c r="CZ53" s="600"/>
      <c r="DA53" s="600"/>
      <c r="DB53" s="600"/>
      <c r="DC53" s="600"/>
      <c r="DD53" s="600"/>
      <c r="DE53" s="600"/>
      <c r="DF53" s="600"/>
      <c r="DG53" s="600"/>
      <c r="DH53" s="600"/>
      <c r="DI53" s="600"/>
    </row>
    <row r="54" spans="5:113"/>
    <row r="55" spans="5:113"/>
    <row r="56" spans="5:113"/>
  </sheetData>
  <sheetProtection algorithmName="SHA-512" hashValue="zzkEsLhC3V3Zi9bwpRIirE4gBi/HaejFTWePHapLuJPUJ+fYGp1ED3M/jLk/IJpfETr6ZP3cGeKHt/Zh3g2/6w==" saltValue="CPnjL+wUsxBI3zUvR0gSiA=="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85" zoomScaleNormal="85" workbookViewId="0"/>
  </sheetViews>
  <sheetFormatPr defaultColWidth="0" defaultRowHeight="11.25" customHeight="1" zeroHeight="1"/>
  <cols>
    <col min="1" max="1" width="1.6328125" style="202" customWidth="1"/>
    <col min="2" max="2" width="2.36328125" style="202" customWidth="1"/>
    <col min="3" max="16" width="2.6328125" style="202" customWidth="1"/>
    <col min="17" max="17" width="2.36328125" style="202" customWidth="1"/>
    <col min="18" max="95" width="1.6328125" style="202" customWidth="1"/>
    <col min="96" max="133" width="1.6328125" style="214" customWidth="1"/>
    <col min="134" max="143" width="1.6328125" style="202" customWidth="1"/>
    <col min="144" max="16384" width="0" style="202" hidden="1"/>
  </cols>
  <sheetData>
    <row r="1" spans="2:143" ht="22.5" customHeight="1" thickBot="1">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602" t="s">
        <v>203</v>
      </c>
      <c r="DI1" s="603"/>
      <c r="DJ1" s="603"/>
      <c r="DK1" s="603"/>
      <c r="DL1" s="603"/>
      <c r="DM1" s="603"/>
      <c r="DN1" s="604"/>
      <c r="DO1" s="202"/>
      <c r="DP1" s="602" t="s">
        <v>204</v>
      </c>
      <c r="DQ1" s="603"/>
      <c r="DR1" s="603"/>
      <c r="DS1" s="603"/>
      <c r="DT1" s="603"/>
      <c r="DU1" s="603"/>
      <c r="DV1" s="603"/>
      <c r="DW1" s="603"/>
      <c r="DX1" s="603"/>
      <c r="DY1" s="603"/>
      <c r="DZ1" s="603"/>
      <c r="EA1" s="603"/>
      <c r="EB1" s="603"/>
      <c r="EC1" s="604"/>
      <c r="ED1" s="201"/>
      <c r="EE1" s="201"/>
      <c r="EF1" s="201"/>
      <c r="EG1" s="201"/>
      <c r="EH1" s="201"/>
      <c r="EI1" s="201"/>
      <c r="EJ1" s="201"/>
      <c r="EK1" s="201"/>
      <c r="EL1" s="201"/>
      <c r="EM1" s="201"/>
    </row>
    <row r="2" spans="2:143" ht="22.5" customHeight="1">
      <c r="B2" s="203" t="s">
        <v>205</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c r="B3" s="605" t="s">
        <v>206</v>
      </c>
      <c r="C3" s="606"/>
      <c r="D3" s="606"/>
      <c r="E3" s="606"/>
      <c r="F3" s="606"/>
      <c r="G3" s="606"/>
      <c r="H3" s="606"/>
      <c r="I3" s="606"/>
      <c r="J3" s="606"/>
      <c r="K3" s="606"/>
      <c r="L3" s="606"/>
      <c r="M3" s="606"/>
      <c r="N3" s="606"/>
      <c r="O3" s="606"/>
      <c r="P3" s="606"/>
      <c r="Q3" s="606"/>
      <c r="R3" s="606"/>
      <c r="S3" s="606"/>
      <c r="T3" s="606"/>
      <c r="U3" s="606"/>
      <c r="V3" s="606"/>
      <c r="W3" s="606"/>
      <c r="X3" s="606"/>
      <c r="Y3" s="606"/>
      <c r="Z3" s="606"/>
      <c r="AA3" s="606"/>
      <c r="AB3" s="606"/>
      <c r="AC3" s="606"/>
      <c r="AD3" s="606"/>
      <c r="AE3" s="606"/>
      <c r="AF3" s="606"/>
      <c r="AG3" s="606"/>
      <c r="AH3" s="606"/>
      <c r="AI3" s="606"/>
      <c r="AJ3" s="606"/>
      <c r="AK3" s="606"/>
      <c r="AL3" s="606"/>
      <c r="AM3" s="606"/>
      <c r="AN3" s="606"/>
      <c r="AO3" s="606"/>
      <c r="AP3" s="605" t="s">
        <v>207</v>
      </c>
      <c r="AQ3" s="606"/>
      <c r="AR3" s="606"/>
      <c r="AS3" s="606"/>
      <c r="AT3" s="606"/>
      <c r="AU3" s="606"/>
      <c r="AV3" s="606"/>
      <c r="AW3" s="606"/>
      <c r="AX3" s="606"/>
      <c r="AY3" s="606"/>
      <c r="AZ3" s="606"/>
      <c r="BA3" s="606"/>
      <c r="BB3" s="606"/>
      <c r="BC3" s="606"/>
      <c r="BD3" s="606"/>
      <c r="BE3" s="606"/>
      <c r="BF3" s="606"/>
      <c r="BG3" s="606"/>
      <c r="BH3" s="606"/>
      <c r="BI3" s="606"/>
      <c r="BJ3" s="606"/>
      <c r="BK3" s="606"/>
      <c r="BL3" s="606"/>
      <c r="BM3" s="606"/>
      <c r="BN3" s="606"/>
      <c r="BO3" s="606"/>
      <c r="BP3" s="606"/>
      <c r="BQ3" s="606"/>
      <c r="BR3" s="606"/>
      <c r="BS3" s="606"/>
      <c r="BT3" s="606"/>
      <c r="BU3" s="606"/>
      <c r="BV3" s="606"/>
      <c r="BW3" s="606"/>
      <c r="BX3" s="606"/>
      <c r="BY3" s="606"/>
      <c r="BZ3" s="606"/>
      <c r="CA3" s="606"/>
      <c r="CB3" s="607"/>
      <c r="CD3" s="605" t="s">
        <v>208</v>
      </c>
      <c r="CE3" s="606"/>
      <c r="CF3" s="606"/>
      <c r="CG3" s="606"/>
      <c r="CH3" s="606"/>
      <c r="CI3" s="606"/>
      <c r="CJ3" s="606"/>
      <c r="CK3" s="606"/>
      <c r="CL3" s="606"/>
      <c r="CM3" s="606"/>
      <c r="CN3" s="606"/>
      <c r="CO3" s="606"/>
      <c r="CP3" s="606"/>
      <c r="CQ3" s="606"/>
      <c r="CR3" s="606"/>
      <c r="CS3" s="606"/>
      <c r="CT3" s="606"/>
      <c r="CU3" s="606"/>
      <c r="CV3" s="606"/>
      <c r="CW3" s="606"/>
      <c r="CX3" s="606"/>
      <c r="CY3" s="606"/>
      <c r="CZ3" s="606"/>
      <c r="DA3" s="606"/>
      <c r="DB3" s="606"/>
      <c r="DC3" s="606"/>
      <c r="DD3" s="606"/>
      <c r="DE3" s="606"/>
      <c r="DF3" s="606"/>
      <c r="DG3" s="606"/>
      <c r="DH3" s="606"/>
      <c r="DI3" s="606"/>
      <c r="DJ3" s="606"/>
      <c r="DK3" s="606"/>
      <c r="DL3" s="606"/>
      <c r="DM3" s="606"/>
      <c r="DN3" s="606"/>
      <c r="DO3" s="606"/>
      <c r="DP3" s="606"/>
      <c r="DQ3" s="606"/>
      <c r="DR3" s="606"/>
      <c r="DS3" s="606"/>
      <c r="DT3" s="606"/>
      <c r="DU3" s="606"/>
      <c r="DV3" s="606"/>
      <c r="DW3" s="606"/>
      <c r="DX3" s="606"/>
      <c r="DY3" s="606"/>
      <c r="DZ3" s="606"/>
      <c r="EA3" s="606"/>
      <c r="EB3" s="606"/>
      <c r="EC3" s="607"/>
    </row>
    <row r="4" spans="2:143" ht="11.25" customHeight="1">
      <c r="B4" s="605" t="s">
        <v>1</v>
      </c>
      <c r="C4" s="606"/>
      <c r="D4" s="606"/>
      <c r="E4" s="606"/>
      <c r="F4" s="606"/>
      <c r="G4" s="606"/>
      <c r="H4" s="606"/>
      <c r="I4" s="606"/>
      <c r="J4" s="606"/>
      <c r="K4" s="606"/>
      <c r="L4" s="606"/>
      <c r="M4" s="606"/>
      <c r="N4" s="606"/>
      <c r="O4" s="606"/>
      <c r="P4" s="606"/>
      <c r="Q4" s="607"/>
      <c r="R4" s="605" t="s">
        <v>209</v>
      </c>
      <c r="S4" s="606"/>
      <c r="T4" s="606"/>
      <c r="U4" s="606"/>
      <c r="V4" s="606"/>
      <c r="W4" s="606"/>
      <c r="X4" s="606"/>
      <c r="Y4" s="607"/>
      <c r="Z4" s="605" t="s">
        <v>210</v>
      </c>
      <c r="AA4" s="606"/>
      <c r="AB4" s="606"/>
      <c r="AC4" s="607"/>
      <c r="AD4" s="605" t="s">
        <v>211</v>
      </c>
      <c r="AE4" s="606"/>
      <c r="AF4" s="606"/>
      <c r="AG4" s="606"/>
      <c r="AH4" s="606"/>
      <c r="AI4" s="606"/>
      <c r="AJ4" s="606"/>
      <c r="AK4" s="607"/>
      <c r="AL4" s="605" t="s">
        <v>210</v>
      </c>
      <c r="AM4" s="606"/>
      <c r="AN4" s="606"/>
      <c r="AO4" s="607"/>
      <c r="AP4" s="608" t="s">
        <v>212</v>
      </c>
      <c r="AQ4" s="608"/>
      <c r="AR4" s="608"/>
      <c r="AS4" s="608"/>
      <c r="AT4" s="608"/>
      <c r="AU4" s="608"/>
      <c r="AV4" s="608"/>
      <c r="AW4" s="608"/>
      <c r="AX4" s="608"/>
      <c r="AY4" s="608"/>
      <c r="AZ4" s="608"/>
      <c r="BA4" s="608"/>
      <c r="BB4" s="608"/>
      <c r="BC4" s="608"/>
      <c r="BD4" s="608"/>
      <c r="BE4" s="608"/>
      <c r="BF4" s="608"/>
      <c r="BG4" s="608" t="s">
        <v>213</v>
      </c>
      <c r="BH4" s="608"/>
      <c r="BI4" s="608"/>
      <c r="BJ4" s="608"/>
      <c r="BK4" s="608"/>
      <c r="BL4" s="608"/>
      <c r="BM4" s="608"/>
      <c r="BN4" s="608"/>
      <c r="BO4" s="608" t="s">
        <v>210</v>
      </c>
      <c r="BP4" s="608"/>
      <c r="BQ4" s="608"/>
      <c r="BR4" s="608"/>
      <c r="BS4" s="608" t="s">
        <v>214</v>
      </c>
      <c r="BT4" s="608"/>
      <c r="BU4" s="608"/>
      <c r="BV4" s="608"/>
      <c r="BW4" s="608"/>
      <c r="BX4" s="608"/>
      <c r="BY4" s="608"/>
      <c r="BZ4" s="608"/>
      <c r="CA4" s="608"/>
      <c r="CB4" s="608"/>
      <c r="CD4" s="605" t="s">
        <v>215</v>
      </c>
      <c r="CE4" s="606"/>
      <c r="CF4" s="606"/>
      <c r="CG4" s="606"/>
      <c r="CH4" s="606"/>
      <c r="CI4" s="606"/>
      <c r="CJ4" s="606"/>
      <c r="CK4" s="606"/>
      <c r="CL4" s="606"/>
      <c r="CM4" s="606"/>
      <c r="CN4" s="606"/>
      <c r="CO4" s="606"/>
      <c r="CP4" s="606"/>
      <c r="CQ4" s="606"/>
      <c r="CR4" s="606"/>
      <c r="CS4" s="606"/>
      <c r="CT4" s="606"/>
      <c r="CU4" s="606"/>
      <c r="CV4" s="606"/>
      <c r="CW4" s="606"/>
      <c r="CX4" s="606"/>
      <c r="CY4" s="606"/>
      <c r="CZ4" s="606"/>
      <c r="DA4" s="606"/>
      <c r="DB4" s="606"/>
      <c r="DC4" s="606"/>
      <c r="DD4" s="606"/>
      <c r="DE4" s="606"/>
      <c r="DF4" s="606"/>
      <c r="DG4" s="606"/>
      <c r="DH4" s="606"/>
      <c r="DI4" s="606"/>
      <c r="DJ4" s="606"/>
      <c r="DK4" s="606"/>
      <c r="DL4" s="606"/>
      <c r="DM4" s="606"/>
      <c r="DN4" s="606"/>
      <c r="DO4" s="606"/>
      <c r="DP4" s="606"/>
      <c r="DQ4" s="606"/>
      <c r="DR4" s="606"/>
      <c r="DS4" s="606"/>
      <c r="DT4" s="606"/>
      <c r="DU4" s="606"/>
      <c r="DV4" s="606"/>
      <c r="DW4" s="606"/>
      <c r="DX4" s="606"/>
      <c r="DY4" s="606"/>
      <c r="DZ4" s="606"/>
      <c r="EA4" s="606"/>
      <c r="EB4" s="606"/>
      <c r="EC4" s="607"/>
    </row>
    <row r="5" spans="2:143" ht="11.25" customHeight="1">
      <c r="B5" s="609" t="s">
        <v>216</v>
      </c>
      <c r="C5" s="610"/>
      <c r="D5" s="610"/>
      <c r="E5" s="610"/>
      <c r="F5" s="610"/>
      <c r="G5" s="610"/>
      <c r="H5" s="610"/>
      <c r="I5" s="610"/>
      <c r="J5" s="610"/>
      <c r="K5" s="610"/>
      <c r="L5" s="610"/>
      <c r="M5" s="610"/>
      <c r="N5" s="610"/>
      <c r="O5" s="610"/>
      <c r="P5" s="610"/>
      <c r="Q5" s="611"/>
      <c r="R5" s="612">
        <v>540761</v>
      </c>
      <c r="S5" s="613"/>
      <c r="T5" s="613"/>
      <c r="U5" s="613"/>
      <c r="V5" s="613"/>
      <c r="W5" s="613"/>
      <c r="X5" s="613"/>
      <c r="Y5" s="614"/>
      <c r="Z5" s="615">
        <v>8</v>
      </c>
      <c r="AA5" s="615"/>
      <c r="AB5" s="615"/>
      <c r="AC5" s="615"/>
      <c r="AD5" s="616">
        <v>540761</v>
      </c>
      <c r="AE5" s="616"/>
      <c r="AF5" s="616"/>
      <c r="AG5" s="616"/>
      <c r="AH5" s="616"/>
      <c r="AI5" s="616"/>
      <c r="AJ5" s="616"/>
      <c r="AK5" s="616"/>
      <c r="AL5" s="617">
        <v>12.9</v>
      </c>
      <c r="AM5" s="618"/>
      <c r="AN5" s="618"/>
      <c r="AO5" s="619"/>
      <c r="AP5" s="609" t="s">
        <v>217</v>
      </c>
      <c r="AQ5" s="610"/>
      <c r="AR5" s="610"/>
      <c r="AS5" s="610"/>
      <c r="AT5" s="610"/>
      <c r="AU5" s="610"/>
      <c r="AV5" s="610"/>
      <c r="AW5" s="610"/>
      <c r="AX5" s="610"/>
      <c r="AY5" s="610"/>
      <c r="AZ5" s="610"/>
      <c r="BA5" s="610"/>
      <c r="BB5" s="610"/>
      <c r="BC5" s="610"/>
      <c r="BD5" s="610"/>
      <c r="BE5" s="610"/>
      <c r="BF5" s="611"/>
      <c r="BG5" s="623">
        <v>540761</v>
      </c>
      <c r="BH5" s="624"/>
      <c r="BI5" s="624"/>
      <c r="BJ5" s="624"/>
      <c r="BK5" s="624"/>
      <c r="BL5" s="624"/>
      <c r="BM5" s="624"/>
      <c r="BN5" s="625"/>
      <c r="BO5" s="626">
        <v>100</v>
      </c>
      <c r="BP5" s="626"/>
      <c r="BQ5" s="626"/>
      <c r="BR5" s="626"/>
      <c r="BS5" s="627" t="s">
        <v>122</v>
      </c>
      <c r="BT5" s="627"/>
      <c r="BU5" s="627"/>
      <c r="BV5" s="627"/>
      <c r="BW5" s="627"/>
      <c r="BX5" s="627"/>
      <c r="BY5" s="627"/>
      <c r="BZ5" s="627"/>
      <c r="CA5" s="627"/>
      <c r="CB5" s="631"/>
      <c r="CD5" s="605" t="s">
        <v>212</v>
      </c>
      <c r="CE5" s="606"/>
      <c r="CF5" s="606"/>
      <c r="CG5" s="606"/>
      <c r="CH5" s="606"/>
      <c r="CI5" s="606"/>
      <c r="CJ5" s="606"/>
      <c r="CK5" s="606"/>
      <c r="CL5" s="606"/>
      <c r="CM5" s="606"/>
      <c r="CN5" s="606"/>
      <c r="CO5" s="606"/>
      <c r="CP5" s="606"/>
      <c r="CQ5" s="607"/>
      <c r="CR5" s="605" t="s">
        <v>218</v>
      </c>
      <c r="CS5" s="606"/>
      <c r="CT5" s="606"/>
      <c r="CU5" s="606"/>
      <c r="CV5" s="606"/>
      <c r="CW5" s="606"/>
      <c r="CX5" s="606"/>
      <c r="CY5" s="607"/>
      <c r="CZ5" s="605" t="s">
        <v>210</v>
      </c>
      <c r="DA5" s="606"/>
      <c r="DB5" s="606"/>
      <c r="DC5" s="607"/>
      <c r="DD5" s="605" t="s">
        <v>219</v>
      </c>
      <c r="DE5" s="606"/>
      <c r="DF5" s="606"/>
      <c r="DG5" s="606"/>
      <c r="DH5" s="606"/>
      <c r="DI5" s="606"/>
      <c r="DJ5" s="606"/>
      <c r="DK5" s="606"/>
      <c r="DL5" s="606"/>
      <c r="DM5" s="606"/>
      <c r="DN5" s="606"/>
      <c r="DO5" s="606"/>
      <c r="DP5" s="607"/>
      <c r="DQ5" s="605" t="s">
        <v>220</v>
      </c>
      <c r="DR5" s="606"/>
      <c r="DS5" s="606"/>
      <c r="DT5" s="606"/>
      <c r="DU5" s="606"/>
      <c r="DV5" s="606"/>
      <c r="DW5" s="606"/>
      <c r="DX5" s="606"/>
      <c r="DY5" s="606"/>
      <c r="DZ5" s="606"/>
      <c r="EA5" s="606"/>
      <c r="EB5" s="606"/>
      <c r="EC5" s="607"/>
    </row>
    <row r="6" spans="2:143" ht="11.25" customHeight="1">
      <c r="B6" s="620" t="s">
        <v>221</v>
      </c>
      <c r="C6" s="621"/>
      <c r="D6" s="621"/>
      <c r="E6" s="621"/>
      <c r="F6" s="621"/>
      <c r="G6" s="621"/>
      <c r="H6" s="621"/>
      <c r="I6" s="621"/>
      <c r="J6" s="621"/>
      <c r="K6" s="621"/>
      <c r="L6" s="621"/>
      <c r="M6" s="621"/>
      <c r="N6" s="621"/>
      <c r="O6" s="621"/>
      <c r="P6" s="621"/>
      <c r="Q6" s="622"/>
      <c r="R6" s="623">
        <v>27687</v>
      </c>
      <c r="S6" s="624"/>
      <c r="T6" s="624"/>
      <c r="U6" s="624"/>
      <c r="V6" s="624"/>
      <c r="W6" s="624"/>
      <c r="X6" s="624"/>
      <c r="Y6" s="625"/>
      <c r="Z6" s="626">
        <v>0.4</v>
      </c>
      <c r="AA6" s="626"/>
      <c r="AB6" s="626"/>
      <c r="AC6" s="626"/>
      <c r="AD6" s="627">
        <v>27687</v>
      </c>
      <c r="AE6" s="627"/>
      <c r="AF6" s="627"/>
      <c r="AG6" s="627"/>
      <c r="AH6" s="627"/>
      <c r="AI6" s="627"/>
      <c r="AJ6" s="627"/>
      <c r="AK6" s="627"/>
      <c r="AL6" s="628">
        <v>0.7</v>
      </c>
      <c r="AM6" s="629"/>
      <c r="AN6" s="629"/>
      <c r="AO6" s="630"/>
      <c r="AP6" s="620" t="s">
        <v>222</v>
      </c>
      <c r="AQ6" s="621"/>
      <c r="AR6" s="621"/>
      <c r="AS6" s="621"/>
      <c r="AT6" s="621"/>
      <c r="AU6" s="621"/>
      <c r="AV6" s="621"/>
      <c r="AW6" s="621"/>
      <c r="AX6" s="621"/>
      <c r="AY6" s="621"/>
      <c r="AZ6" s="621"/>
      <c r="BA6" s="621"/>
      <c r="BB6" s="621"/>
      <c r="BC6" s="621"/>
      <c r="BD6" s="621"/>
      <c r="BE6" s="621"/>
      <c r="BF6" s="622"/>
      <c r="BG6" s="623">
        <v>540761</v>
      </c>
      <c r="BH6" s="624"/>
      <c r="BI6" s="624"/>
      <c r="BJ6" s="624"/>
      <c r="BK6" s="624"/>
      <c r="BL6" s="624"/>
      <c r="BM6" s="624"/>
      <c r="BN6" s="625"/>
      <c r="BO6" s="626">
        <v>100</v>
      </c>
      <c r="BP6" s="626"/>
      <c r="BQ6" s="626"/>
      <c r="BR6" s="626"/>
      <c r="BS6" s="627" t="s">
        <v>122</v>
      </c>
      <c r="BT6" s="627"/>
      <c r="BU6" s="627"/>
      <c r="BV6" s="627"/>
      <c r="BW6" s="627"/>
      <c r="BX6" s="627"/>
      <c r="BY6" s="627"/>
      <c r="BZ6" s="627"/>
      <c r="CA6" s="627"/>
      <c r="CB6" s="631"/>
      <c r="CD6" s="609" t="s">
        <v>223</v>
      </c>
      <c r="CE6" s="610"/>
      <c r="CF6" s="610"/>
      <c r="CG6" s="610"/>
      <c r="CH6" s="610"/>
      <c r="CI6" s="610"/>
      <c r="CJ6" s="610"/>
      <c r="CK6" s="610"/>
      <c r="CL6" s="610"/>
      <c r="CM6" s="610"/>
      <c r="CN6" s="610"/>
      <c r="CO6" s="610"/>
      <c r="CP6" s="610"/>
      <c r="CQ6" s="611"/>
      <c r="CR6" s="623">
        <v>68399</v>
      </c>
      <c r="CS6" s="624"/>
      <c r="CT6" s="624"/>
      <c r="CU6" s="624"/>
      <c r="CV6" s="624"/>
      <c r="CW6" s="624"/>
      <c r="CX6" s="624"/>
      <c r="CY6" s="625"/>
      <c r="CZ6" s="617">
        <v>1</v>
      </c>
      <c r="DA6" s="618"/>
      <c r="DB6" s="618"/>
      <c r="DC6" s="634"/>
      <c r="DD6" s="632" t="s">
        <v>122</v>
      </c>
      <c r="DE6" s="624"/>
      <c r="DF6" s="624"/>
      <c r="DG6" s="624"/>
      <c r="DH6" s="624"/>
      <c r="DI6" s="624"/>
      <c r="DJ6" s="624"/>
      <c r="DK6" s="624"/>
      <c r="DL6" s="624"/>
      <c r="DM6" s="624"/>
      <c r="DN6" s="624"/>
      <c r="DO6" s="624"/>
      <c r="DP6" s="625"/>
      <c r="DQ6" s="632">
        <v>68399</v>
      </c>
      <c r="DR6" s="624"/>
      <c r="DS6" s="624"/>
      <c r="DT6" s="624"/>
      <c r="DU6" s="624"/>
      <c r="DV6" s="624"/>
      <c r="DW6" s="624"/>
      <c r="DX6" s="624"/>
      <c r="DY6" s="624"/>
      <c r="DZ6" s="624"/>
      <c r="EA6" s="624"/>
      <c r="EB6" s="624"/>
      <c r="EC6" s="633"/>
    </row>
    <row r="7" spans="2:143" ht="11.25" customHeight="1">
      <c r="B7" s="620" t="s">
        <v>224</v>
      </c>
      <c r="C7" s="621"/>
      <c r="D7" s="621"/>
      <c r="E7" s="621"/>
      <c r="F7" s="621"/>
      <c r="G7" s="621"/>
      <c r="H7" s="621"/>
      <c r="I7" s="621"/>
      <c r="J7" s="621"/>
      <c r="K7" s="621"/>
      <c r="L7" s="621"/>
      <c r="M7" s="621"/>
      <c r="N7" s="621"/>
      <c r="O7" s="621"/>
      <c r="P7" s="621"/>
      <c r="Q7" s="622"/>
      <c r="R7" s="623">
        <v>497</v>
      </c>
      <c r="S7" s="624"/>
      <c r="T7" s="624"/>
      <c r="U7" s="624"/>
      <c r="V7" s="624"/>
      <c r="W7" s="624"/>
      <c r="X7" s="624"/>
      <c r="Y7" s="625"/>
      <c r="Z7" s="626">
        <v>0</v>
      </c>
      <c r="AA7" s="626"/>
      <c r="AB7" s="626"/>
      <c r="AC7" s="626"/>
      <c r="AD7" s="627">
        <v>497</v>
      </c>
      <c r="AE7" s="627"/>
      <c r="AF7" s="627"/>
      <c r="AG7" s="627"/>
      <c r="AH7" s="627"/>
      <c r="AI7" s="627"/>
      <c r="AJ7" s="627"/>
      <c r="AK7" s="627"/>
      <c r="AL7" s="628">
        <v>0</v>
      </c>
      <c r="AM7" s="629"/>
      <c r="AN7" s="629"/>
      <c r="AO7" s="630"/>
      <c r="AP7" s="620" t="s">
        <v>225</v>
      </c>
      <c r="AQ7" s="621"/>
      <c r="AR7" s="621"/>
      <c r="AS7" s="621"/>
      <c r="AT7" s="621"/>
      <c r="AU7" s="621"/>
      <c r="AV7" s="621"/>
      <c r="AW7" s="621"/>
      <c r="AX7" s="621"/>
      <c r="AY7" s="621"/>
      <c r="AZ7" s="621"/>
      <c r="BA7" s="621"/>
      <c r="BB7" s="621"/>
      <c r="BC7" s="621"/>
      <c r="BD7" s="621"/>
      <c r="BE7" s="621"/>
      <c r="BF7" s="622"/>
      <c r="BG7" s="623">
        <v>240447</v>
      </c>
      <c r="BH7" s="624"/>
      <c r="BI7" s="624"/>
      <c r="BJ7" s="624"/>
      <c r="BK7" s="624"/>
      <c r="BL7" s="624"/>
      <c r="BM7" s="624"/>
      <c r="BN7" s="625"/>
      <c r="BO7" s="626">
        <v>44.5</v>
      </c>
      <c r="BP7" s="626"/>
      <c r="BQ7" s="626"/>
      <c r="BR7" s="626"/>
      <c r="BS7" s="627" t="s">
        <v>122</v>
      </c>
      <c r="BT7" s="627"/>
      <c r="BU7" s="627"/>
      <c r="BV7" s="627"/>
      <c r="BW7" s="627"/>
      <c r="BX7" s="627"/>
      <c r="BY7" s="627"/>
      <c r="BZ7" s="627"/>
      <c r="CA7" s="627"/>
      <c r="CB7" s="631"/>
      <c r="CD7" s="620" t="s">
        <v>226</v>
      </c>
      <c r="CE7" s="621"/>
      <c r="CF7" s="621"/>
      <c r="CG7" s="621"/>
      <c r="CH7" s="621"/>
      <c r="CI7" s="621"/>
      <c r="CJ7" s="621"/>
      <c r="CK7" s="621"/>
      <c r="CL7" s="621"/>
      <c r="CM7" s="621"/>
      <c r="CN7" s="621"/>
      <c r="CO7" s="621"/>
      <c r="CP7" s="621"/>
      <c r="CQ7" s="622"/>
      <c r="CR7" s="623">
        <v>1260778</v>
      </c>
      <c r="CS7" s="624"/>
      <c r="CT7" s="624"/>
      <c r="CU7" s="624"/>
      <c r="CV7" s="624"/>
      <c r="CW7" s="624"/>
      <c r="CX7" s="624"/>
      <c r="CY7" s="625"/>
      <c r="CZ7" s="626">
        <v>18.8</v>
      </c>
      <c r="DA7" s="626"/>
      <c r="DB7" s="626"/>
      <c r="DC7" s="626"/>
      <c r="DD7" s="632">
        <v>48482</v>
      </c>
      <c r="DE7" s="624"/>
      <c r="DF7" s="624"/>
      <c r="DG7" s="624"/>
      <c r="DH7" s="624"/>
      <c r="DI7" s="624"/>
      <c r="DJ7" s="624"/>
      <c r="DK7" s="624"/>
      <c r="DL7" s="624"/>
      <c r="DM7" s="624"/>
      <c r="DN7" s="624"/>
      <c r="DO7" s="624"/>
      <c r="DP7" s="625"/>
      <c r="DQ7" s="632">
        <v>1073323</v>
      </c>
      <c r="DR7" s="624"/>
      <c r="DS7" s="624"/>
      <c r="DT7" s="624"/>
      <c r="DU7" s="624"/>
      <c r="DV7" s="624"/>
      <c r="DW7" s="624"/>
      <c r="DX7" s="624"/>
      <c r="DY7" s="624"/>
      <c r="DZ7" s="624"/>
      <c r="EA7" s="624"/>
      <c r="EB7" s="624"/>
      <c r="EC7" s="633"/>
    </row>
    <row r="8" spans="2:143" ht="11.25" customHeight="1">
      <c r="B8" s="620" t="s">
        <v>227</v>
      </c>
      <c r="C8" s="621"/>
      <c r="D8" s="621"/>
      <c r="E8" s="621"/>
      <c r="F8" s="621"/>
      <c r="G8" s="621"/>
      <c r="H8" s="621"/>
      <c r="I8" s="621"/>
      <c r="J8" s="621"/>
      <c r="K8" s="621"/>
      <c r="L8" s="621"/>
      <c r="M8" s="621"/>
      <c r="N8" s="621"/>
      <c r="O8" s="621"/>
      <c r="P8" s="621"/>
      <c r="Q8" s="622"/>
      <c r="R8" s="623">
        <v>4714</v>
      </c>
      <c r="S8" s="624"/>
      <c r="T8" s="624"/>
      <c r="U8" s="624"/>
      <c r="V8" s="624"/>
      <c r="W8" s="624"/>
      <c r="X8" s="624"/>
      <c r="Y8" s="625"/>
      <c r="Z8" s="626">
        <v>0.1</v>
      </c>
      <c r="AA8" s="626"/>
      <c r="AB8" s="626"/>
      <c r="AC8" s="626"/>
      <c r="AD8" s="627">
        <v>4714</v>
      </c>
      <c r="AE8" s="627"/>
      <c r="AF8" s="627"/>
      <c r="AG8" s="627"/>
      <c r="AH8" s="627"/>
      <c r="AI8" s="627"/>
      <c r="AJ8" s="627"/>
      <c r="AK8" s="627"/>
      <c r="AL8" s="628">
        <v>0.1</v>
      </c>
      <c r="AM8" s="629"/>
      <c r="AN8" s="629"/>
      <c r="AO8" s="630"/>
      <c r="AP8" s="620" t="s">
        <v>228</v>
      </c>
      <c r="AQ8" s="621"/>
      <c r="AR8" s="621"/>
      <c r="AS8" s="621"/>
      <c r="AT8" s="621"/>
      <c r="AU8" s="621"/>
      <c r="AV8" s="621"/>
      <c r="AW8" s="621"/>
      <c r="AX8" s="621"/>
      <c r="AY8" s="621"/>
      <c r="AZ8" s="621"/>
      <c r="BA8" s="621"/>
      <c r="BB8" s="621"/>
      <c r="BC8" s="621"/>
      <c r="BD8" s="621"/>
      <c r="BE8" s="621"/>
      <c r="BF8" s="622"/>
      <c r="BG8" s="623">
        <v>8322</v>
      </c>
      <c r="BH8" s="624"/>
      <c r="BI8" s="624"/>
      <c r="BJ8" s="624"/>
      <c r="BK8" s="624"/>
      <c r="BL8" s="624"/>
      <c r="BM8" s="624"/>
      <c r="BN8" s="625"/>
      <c r="BO8" s="626">
        <v>1.5</v>
      </c>
      <c r="BP8" s="626"/>
      <c r="BQ8" s="626"/>
      <c r="BR8" s="626"/>
      <c r="BS8" s="627" t="s">
        <v>122</v>
      </c>
      <c r="BT8" s="627"/>
      <c r="BU8" s="627"/>
      <c r="BV8" s="627"/>
      <c r="BW8" s="627"/>
      <c r="BX8" s="627"/>
      <c r="BY8" s="627"/>
      <c r="BZ8" s="627"/>
      <c r="CA8" s="627"/>
      <c r="CB8" s="631"/>
      <c r="CD8" s="620" t="s">
        <v>229</v>
      </c>
      <c r="CE8" s="621"/>
      <c r="CF8" s="621"/>
      <c r="CG8" s="621"/>
      <c r="CH8" s="621"/>
      <c r="CI8" s="621"/>
      <c r="CJ8" s="621"/>
      <c r="CK8" s="621"/>
      <c r="CL8" s="621"/>
      <c r="CM8" s="621"/>
      <c r="CN8" s="621"/>
      <c r="CO8" s="621"/>
      <c r="CP8" s="621"/>
      <c r="CQ8" s="622"/>
      <c r="CR8" s="623">
        <v>1250444</v>
      </c>
      <c r="CS8" s="624"/>
      <c r="CT8" s="624"/>
      <c r="CU8" s="624"/>
      <c r="CV8" s="624"/>
      <c r="CW8" s="624"/>
      <c r="CX8" s="624"/>
      <c r="CY8" s="625"/>
      <c r="CZ8" s="626">
        <v>18.7</v>
      </c>
      <c r="DA8" s="626"/>
      <c r="DB8" s="626"/>
      <c r="DC8" s="626"/>
      <c r="DD8" s="632">
        <v>20298</v>
      </c>
      <c r="DE8" s="624"/>
      <c r="DF8" s="624"/>
      <c r="DG8" s="624"/>
      <c r="DH8" s="624"/>
      <c r="DI8" s="624"/>
      <c r="DJ8" s="624"/>
      <c r="DK8" s="624"/>
      <c r="DL8" s="624"/>
      <c r="DM8" s="624"/>
      <c r="DN8" s="624"/>
      <c r="DO8" s="624"/>
      <c r="DP8" s="625"/>
      <c r="DQ8" s="632">
        <v>944441</v>
      </c>
      <c r="DR8" s="624"/>
      <c r="DS8" s="624"/>
      <c r="DT8" s="624"/>
      <c r="DU8" s="624"/>
      <c r="DV8" s="624"/>
      <c r="DW8" s="624"/>
      <c r="DX8" s="624"/>
      <c r="DY8" s="624"/>
      <c r="DZ8" s="624"/>
      <c r="EA8" s="624"/>
      <c r="EB8" s="624"/>
      <c r="EC8" s="633"/>
    </row>
    <row r="9" spans="2:143" ht="11.25" customHeight="1">
      <c r="B9" s="620" t="s">
        <v>230</v>
      </c>
      <c r="C9" s="621"/>
      <c r="D9" s="621"/>
      <c r="E9" s="621"/>
      <c r="F9" s="621"/>
      <c r="G9" s="621"/>
      <c r="H9" s="621"/>
      <c r="I9" s="621"/>
      <c r="J9" s="621"/>
      <c r="K9" s="621"/>
      <c r="L9" s="621"/>
      <c r="M9" s="621"/>
      <c r="N9" s="621"/>
      <c r="O9" s="621"/>
      <c r="P9" s="621"/>
      <c r="Q9" s="622"/>
      <c r="R9" s="623">
        <v>6969</v>
      </c>
      <c r="S9" s="624"/>
      <c r="T9" s="624"/>
      <c r="U9" s="624"/>
      <c r="V9" s="624"/>
      <c r="W9" s="624"/>
      <c r="X9" s="624"/>
      <c r="Y9" s="625"/>
      <c r="Z9" s="626">
        <v>0.1</v>
      </c>
      <c r="AA9" s="626"/>
      <c r="AB9" s="626"/>
      <c r="AC9" s="626"/>
      <c r="AD9" s="627">
        <v>6969</v>
      </c>
      <c r="AE9" s="627"/>
      <c r="AF9" s="627"/>
      <c r="AG9" s="627"/>
      <c r="AH9" s="627"/>
      <c r="AI9" s="627"/>
      <c r="AJ9" s="627"/>
      <c r="AK9" s="627"/>
      <c r="AL9" s="628">
        <v>0.2</v>
      </c>
      <c r="AM9" s="629"/>
      <c r="AN9" s="629"/>
      <c r="AO9" s="630"/>
      <c r="AP9" s="620" t="s">
        <v>231</v>
      </c>
      <c r="AQ9" s="621"/>
      <c r="AR9" s="621"/>
      <c r="AS9" s="621"/>
      <c r="AT9" s="621"/>
      <c r="AU9" s="621"/>
      <c r="AV9" s="621"/>
      <c r="AW9" s="621"/>
      <c r="AX9" s="621"/>
      <c r="AY9" s="621"/>
      <c r="AZ9" s="621"/>
      <c r="BA9" s="621"/>
      <c r="BB9" s="621"/>
      <c r="BC9" s="621"/>
      <c r="BD9" s="621"/>
      <c r="BE9" s="621"/>
      <c r="BF9" s="622"/>
      <c r="BG9" s="623">
        <v>199794</v>
      </c>
      <c r="BH9" s="624"/>
      <c r="BI9" s="624"/>
      <c r="BJ9" s="624"/>
      <c r="BK9" s="624"/>
      <c r="BL9" s="624"/>
      <c r="BM9" s="624"/>
      <c r="BN9" s="625"/>
      <c r="BO9" s="626">
        <v>36.9</v>
      </c>
      <c r="BP9" s="626"/>
      <c r="BQ9" s="626"/>
      <c r="BR9" s="626"/>
      <c r="BS9" s="627" t="s">
        <v>122</v>
      </c>
      <c r="BT9" s="627"/>
      <c r="BU9" s="627"/>
      <c r="BV9" s="627"/>
      <c r="BW9" s="627"/>
      <c r="BX9" s="627"/>
      <c r="BY9" s="627"/>
      <c r="BZ9" s="627"/>
      <c r="CA9" s="627"/>
      <c r="CB9" s="631"/>
      <c r="CD9" s="620" t="s">
        <v>232</v>
      </c>
      <c r="CE9" s="621"/>
      <c r="CF9" s="621"/>
      <c r="CG9" s="621"/>
      <c r="CH9" s="621"/>
      <c r="CI9" s="621"/>
      <c r="CJ9" s="621"/>
      <c r="CK9" s="621"/>
      <c r="CL9" s="621"/>
      <c r="CM9" s="621"/>
      <c r="CN9" s="621"/>
      <c r="CO9" s="621"/>
      <c r="CP9" s="621"/>
      <c r="CQ9" s="622"/>
      <c r="CR9" s="623">
        <v>531885</v>
      </c>
      <c r="CS9" s="624"/>
      <c r="CT9" s="624"/>
      <c r="CU9" s="624"/>
      <c r="CV9" s="624"/>
      <c r="CW9" s="624"/>
      <c r="CX9" s="624"/>
      <c r="CY9" s="625"/>
      <c r="CZ9" s="626">
        <v>8</v>
      </c>
      <c r="DA9" s="626"/>
      <c r="DB9" s="626"/>
      <c r="DC9" s="626"/>
      <c r="DD9" s="632">
        <v>34893</v>
      </c>
      <c r="DE9" s="624"/>
      <c r="DF9" s="624"/>
      <c r="DG9" s="624"/>
      <c r="DH9" s="624"/>
      <c r="DI9" s="624"/>
      <c r="DJ9" s="624"/>
      <c r="DK9" s="624"/>
      <c r="DL9" s="624"/>
      <c r="DM9" s="624"/>
      <c r="DN9" s="624"/>
      <c r="DO9" s="624"/>
      <c r="DP9" s="625"/>
      <c r="DQ9" s="632">
        <v>452320</v>
      </c>
      <c r="DR9" s="624"/>
      <c r="DS9" s="624"/>
      <c r="DT9" s="624"/>
      <c r="DU9" s="624"/>
      <c r="DV9" s="624"/>
      <c r="DW9" s="624"/>
      <c r="DX9" s="624"/>
      <c r="DY9" s="624"/>
      <c r="DZ9" s="624"/>
      <c r="EA9" s="624"/>
      <c r="EB9" s="624"/>
      <c r="EC9" s="633"/>
    </row>
    <row r="10" spans="2:143" ht="11.25" customHeight="1">
      <c r="B10" s="620" t="s">
        <v>233</v>
      </c>
      <c r="C10" s="621"/>
      <c r="D10" s="621"/>
      <c r="E10" s="621"/>
      <c r="F10" s="621"/>
      <c r="G10" s="621"/>
      <c r="H10" s="621"/>
      <c r="I10" s="621"/>
      <c r="J10" s="621"/>
      <c r="K10" s="621"/>
      <c r="L10" s="621"/>
      <c r="M10" s="621"/>
      <c r="N10" s="621"/>
      <c r="O10" s="621"/>
      <c r="P10" s="621"/>
      <c r="Q10" s="622"/>
      <c r="R10" s="623" t="s">
        <v>122</v>
      </c>
      <c r="S10" s="624"/>
      <c r="T10" s="624"/>
      <c r="U10" s="624"/>
      <c r="V10" s="624"/>
      <c r="W10" s="624"/>
      <c r="X10" s="624"/>
      <c r="Y10" s="625"/>
      <c r="Z10" s="626" t="s">
        <v>122</v>
      </c>
      <c r="AA10" s="626"/>
      <c r="AB10" s="626"/>
      <c r="AC10" s="626"/>
      <c r="AD10" s="627" t="s">
        <v>122</v>
      </c>
      <c r="AE10" s="627"/>
      <c r="AF10" s="627"/>
      <c r="AG10" s="627"/>
      <c r="AH10" s="627"/>
      <c r="AI10" s="627"/>
      <c r="AJ10" s="627"/>
      <c r="AK10" s="627"/>
      <c r="AL10" s="628" t="s">
        <v>122</v>
      </c>
      <c r="AM10" s="629"/>
      <c r="AN10" s="629"/>
      <c r="AO10" s="630"/>
      <c r="AP10" s="620" t="s">
        <v>234</v>
      </c>
      <c r="AQ10" s="621"/>
      <c r="AR10" s="621"/>
      <c r="AS10" s="621"/>
      <c r="AT10" s="621"/>
      <c r="AU10" s="621"/>
      <c r="AV10" s="621"/>
      <c r="AW10" s="621"/>
      <c r="AX10" s="621"/>
      <c r="AY10" s="621"/>
      <c r="AZ10" s="621"/>
      <c r="BA10" s="621"/>
      <c r="BB10" s="621"/>
      <c r="BC10" s="621"/>
      <c r="BD10" s="621"/>
      <c r="BE10" s="621"/>
      <c r="BF10" s="622"/>
      <c r="BG10" s="623">
        <v>10074</v>
      </c>
      <c r="BH10" s="624"/>
      <c r="BI10" s="624"/>
      <c r="BJ10" s="624"/>
      <c r="BK10" s="624"/>
      <c r="BL10" s="624"/>
      <c r="BM10" s="624"/>
      <c r="BN10" s="625"/>
      <c r="BO10" s="626">
        <v>1.9</v>
      </c>
      <c r="BP10" s="626"/>
      <c r="BQ10" s="626"/>
      <c r="BR10" s="626"/>
      <c r="BS10" s="627" t="s">
        <v>122</v>
      </c>
      <c r="BT10" s="627"/>
      <c r="BU10" s="627"/>
      <c r="BV10" s="627"/>
      <c r="BW10" s="627"/>
      <c r="BX10" s="627"/>
      <c r="BY10" s="627"/>
      <c r="BZ10" s="627"/>
      <c r="CA10" s="627"/>
      <c r="CB10" s="631"/>
      <c r="CD10" s="620" t="s">
        <v>235</v>
      </c>
      <c r="CE10" s="621"/>
      <c r="CF10" s="621"/>
      <c r="CG10" s="621"/>
      <c r="CH10" s="621"/>
      <c r="CI10" s="621"/>
      <c r="CJ10" s="621"/>
      <c r="CK10" s="621"/>
      <c r="CL10" s="621"/>
      <c r="CM10" s="621"/>
      <c r="CN10" s="621"/>
      <c r="CO10" s="621"/>
      <c r="CP10" s="621"/>
      <c r="CQ10" s="622"/>
      <c r="CR10" s="623" t="s">
        <v>122</v>
      </c>
      <c r="CS10" s="624"/>
      <c r="CT10" s="624"/>
      <c r="CU10" s="624"/>
      <c r="CV10" s="624"/>
      <c r="CW10" s="624"/>
      <c r="CX10" s="624"/>
      <c r="CY10" s="625"/>
      <c r="CZ10" s="626" t="s">
        <v>122</v>
      </c>
      <c r="DA10" s="626"/>
      <c r="DB10" s="626"/>
      <c r="DC10" s="626"/>
      <c r="DD10" s="632" t="s">
        <v>122</v>
      </c>
      <c r="DE10" s="624"/>
      <c r="DF10" s="624"/>
      <c r="DG10" s="624"/>
      <c r="DH10" s="624"/>
      <c r="DI10" s="624"/>
      <c r="DJ10" s="624"/>
      <c r="DK10" s="624"/>
      <c r="DL10" s="624"/>
      <c r="DM10" s="624"/>
      <c r="DN10" s="624"/>
      <c r="DO10" s="624"/>
      <c r="DP10" s="625"/>
      <c r="DQ10" s="632" t="s">
        <v>122</v>
      </c>
      <c r="DR10" s="624"/>
      <c r="DS10" s="624"/>
      <c r="DT10" s="624"/>
      <c r="DU10" s="624"/>
      <c r="DV10" s="624"/>
      <c r="DW10" s="624"/>
      <c r="DX10" s="624"/>
      <c r="DY10" s="624"/>
      <c r="DZ10" s="624"/>
      <c r="EA10" s="624"/>
      <c r="EB10" s="624"/>
      <c r="EC10" s="633"/>
    </row>
    <row r="11" spans="2:143" ht="11.25" customHeight="1">
      <c r="B11" s="620" t="s">
        <v>236</v>
      </c>
      <c r="C11" s="621"/>
      <c r="D11" s="621"/>
      <c r="E11" s="621"/>
      <c r="F11" s="621"/>
      <c r="G11" s="621"/>
      <c r="H11" s="621"/>
      <c r="I11" s="621"/>
      <c r="J11" s="621"/>
      <c r="K11" s="621"/>
      <c r="L11" s="621"/>
      <c r="M11" s="621"/>
      <c r="N11" s="621"/>
      <c r="O11" s="621"/>
      <c r="P11" s="621"/>
      <c r="Q11" s="622"/>
      <c r="R11" s="623">
        <v>167917</v>
      </c>
      <c r="S11" s="624"/>
      <c r="T11" s="624"/>
      <c r="U11" s="624"/>
      <c r="V11" s="624"/>
      <c r="W11" s="624"/>
      <c r="X11" s="624"/>
      <c r="Y11" s="625"/>
      <c r="Z11" s="628">
        <v>2.5</v>
      </c>
      <c r="AA11" s="629"/>
      <c r="AB11" s="629"/>
      <c r="AC11" s="635"/>
      <c r="AD11" s="632">
        <v>167917</v>
      </c>
      <c r="AE11" s="624"/>
      <c r="AF11" s="624"/>
      <c r="AG11" s="624"/>
      <c r="AH11" s="624"/>
      <c r="AI11" s="624"/>
      <c r="AJ11" s="624"/>
      <c r="AK11" s="625"/>
      <c r="AL11" s="628">
        <v>4</v>
      </c>
      <c r="AM11" s="629"/>
      <c r="AN11" s="629"/>
      <c r="AO11" s="630"/>
      <c r="AP11" s="620" t="s">
        <v>237</v>
      </c>
      <c r="AQ11" s="621"/>
      <c r="AR11" s="621"/>
      <c r="AS11" s="621"/>
      <c r="AT11" s="621"/>
      <c r="AU11" s="621"/>
      <c r="AV11" s="621"/>
      <c r="AW11" s="621"/>
      <c r="AX11" s="621"/>
      <c r="AY11" s="621"/>
      <c r="AZ11" s="621"/>
      <c r="BA11" s="621"/>
      <c r="BB11" s="621"/>
      <c r="BC11" s="621"/>
      <c r="BD11" s="621"/>
      <c r="BE11" s="621"/>
      <c r="BF11" s="622"/>
      <c r="BG11" s="623">
        <v>22257</v>
      </c>
      <c r="BH11" s="624"/>
      <c r="BI11" s="624"/>
      <c r="BJ11" s="624"/>
      <c r="BK11" s="624"/>
      <c r="BL11" s="624"/>
      <c r="BM11" s="624"/>
      <c r="BN11" s="625"/>
      <c r="BO11" s="626">
        <v>4.0999999999999996</v>
      </c>
      <c r="BP11" s="626"/>
      <c r="BQ11" s="626"/>
      <c r="BR11" s="626"/>
      <c r="BS11" s="627" t="s">
        <v>122</v>
      </c>
      <c r="BT11" s="627"/>
      <c r="BU11" s="627"/>
      <c r="BV11" s="627"/>
      <c r="BW11" s="627"/>
      <c r="BX11" s="627"/>
      <c r="BY11" s="627"/>
      <c r="BZ11" s="627"/>
      <c r="CA11" s="627"/>
      <c r="CB11" s="631"/>
      <c r="CD11" s="620" t="s">
        <v>238</v>
      </c>
      <c r="CE11" s="621"/>
      <c r="CF11" s="621"/>
      <c r="CG11" s="621"/>
      <c r="CH11" s="621"/>
      <c r="CI11" s="621"/>
      <c r="CJ11" s="621"/>
      <c r="CK11" s="621"/>
      <c r="CL11" s="621"/>
      <c r="CM11" s="621"/>
      <c r="CN11" s="621"/>
      <c r="CO11" s="621"/>
      <c r="CP11" s="621"/>
      <c r="CQ11" s="622"/>
      <c r="CR11" s="623">
        <v>566436</v>
      </c>
      <c r="CS11" s="624"/>
      <c r="CT11" s="624"/>
      <c r="CU11" s="624"/>
      <c r="CV11" s="624"/>
      <c r="CW11" s="624"/>
      <c r="CX11" s="624"/>
      <c r="CY11" s="625"/>
      <c r="CZ11" s="626">
        <v>8.5</v>
      </c>
      <c r="DA11" s="626"/>
      <c r="DB11" s="626"/>
      <c r="DC11" s="626"/>
      <c r="DD11" s="632">
        <v>466649</v>
      </c>
      <c r="DE11" s="624"/>
      <c r="DF11" s="624"/>
      <c r="DG11" s="624"/>
      <c r="DH11" s="624"/>
      <c r="DI11" s="624"/>
      <c r="DJ11" s="624"/>
      <c r="DK11" s="624"/>
      <c r="DL11" s="624"/>
      <c r="DM11" s="624"/>
      <c r="DN11" s="624"/>
      <c r="DO11" s="624"/>
      <c r="DP11" s="625"/>
      <c r="DQ11" s="632">
        <v>126697</v>
      </c>
      <c r="DR11" s="624"/>
      <c r="DS11" s="624"/>
      <c r="DT11" s="624"/>
      <c r="DU11" s="624"/>
      <c r="DV11" s="624"/>
      <c r="DW11" s="624"/>
      <c r="DX11" s="624"/>
      <c r="DY11" s="624"/>
      <c r="DZ11" s="624"/>
      <c r="EA11" s="624"/>
      <c r="EB11" s="624"/>
      <c r="EC11" s="633"/>
    </row>
    <row r="12" spans="2:143" ht="11.25" customHeight="1">
      <c r="B12" s="620" t="s">
        <v>239</v>
      </c>
      <c r="C12" s="621"/>
      <c r="D12" s="621"/>
      <c r="E12" s="621"/>
      <c r="F12" s="621"/>
      <c r="G12" s="621"/>
      <c r="H12" s="621"/>
      <c r="I12" s="621"/>
      <c r="J12" s="621"/>
      <c r="K12" s="621"/>
      <c r="L12" s="621"/>
      <c r="M12" s="621"/>
      <c r="N12" s="621"/>
      <c r="O12" s="621"/>
      <c r="P12" s="621"/>
      <c r="Q12" s="622"/>
      <c r="R12" s="623" t="s">
        <v>122</v>
      </c>
      <c r="S12" s="624"/>
      <c r="T12" s="624"/>
      <c r="U12" s="624"/>
      <c r="V12" s="624"/>
      <c r="W12" s="624"/>
      <c r="X12" s="624"/>
      <c r="Y12" s="625"/>
      <c r="Z12" s="626" t="s">
        <v>122</v>
      </c>
      <c r="AA12" s="626"/>
      <c r="AB12" s="626"/>
      <c r="AC12" s="626"/>
      <c r="AD12" s="627" t="s">
        <v>122</v>
      </c>
      <c r="AE12" s="627"/>
      <c r="AF12" s="627"/>
      <c r="AG12" s="627"/>
      <c r="AH12" s="627"/>
      <c r="AI12" s="627"/>
      <c r="AJ12" s="627"/>
      <c r="AK12" s="627"/>
      <c r="AL12" s="628" t="s">
        <v>122</v>
      </c>
      <c r="AM12" s="629"/>
      <c r="AN12" s="629"/>
      <c r="AO12" s="630"/>
      <c r="AP12" s="620" t="s">
        <v>240</v>
      </c>
      <c r="AQ12" s="621"/>
      <c r="AR12" s="621"/>
      <c r="AS12" s="621"/>
      <c r="AT12" s="621"/>
      <c r="AU12" s="621"/>
      <c r="AV12" s="621"/>
      <c r="AW12" s="621"/>
      <c r="AX12" s="621"/>
      <c r="AY12" s="621"/>
      <c r="AZ12" s="621"/>
      <c r="BA12" s="621"/>
      <c r="BB12" s="621"/>
      <c r="BC12" s="621"/>
      <c r="BD12" s="621"/>
      <c r="BE12" s="621"/>
      <c r="BF12" s="622"/>
      <c r="BG12" s="623">
        <v>248260</v>
      </c>
      <c r="BH12" s="624"/>
      <c r="BI12" s="624"/>
      <c r="BJ12" s="624"/>
      <c r="BK12" s="624"/>
      <c r="BL12" s="624"/>
      <c r="BM12" s="624"/>
      <c r="BN12" s="625"/>
      <c r="BO12" s="626">
        <v>45.9</v>
      </c>
      <c r="BP12" s="626"/>
      <c r="BQ12" s="626"/>
      <c r="BR12" s="626"/>
      <c r="BS12" s="627" t="s">
        <v>122</v>
      </c>
      <c r="BT12" s="627"/>
      <c r="BU12" s="627"/>
      <c r="BV12" s="627"/>
      <c r="BW12" s="627"/>
      <c r="BX12" s="627"/>
      <c r="BY12" s="627"/>
      <c r="BZ12" s="627"/>
      <c r="CA12" s="627"/>
      <c r="CB12" s="631"/>
      <c r="CD12" s="620" t="s">
        <v>241</v>
      </c>
      <c r="CE12" s="621"/>
      <c r="CF12" s="621"/>
      <c r="CG12" s="621"/>
      <c r="CH12" s="621"/>
      <c r="CI12" s="621"/>
      <c r="CJ12" s="621"/>
      <c r="CK12" s="621"/>
      <c r="CL12" s="621"/>
      <c r="CM12" s="621"/>
      <c r="CN12" s="621"/>
      <c r="CO12" s="621"/>
      <c r="CP12" s="621"/>
      <c r="CQ12" s="622"/>
      <c r="CR12" s="623">
        <v>193625</v>
      </c>
      <c r="CS12" s="624"/>
      <c r="CT12" s="624"/>
      <c r="CU12" s="624"/>
      <c r="CV12" s="624"/>
      <c r="CW12" s="624"/>
      <c r="CX12" s="624"/>
      <c r="CY12" s="625"/>
      <c r="CZ12" s="626">
        <v>2.9</v>
      </c>
      <c r="DA12" s="626"/>
      <c r="DB12" s="626"/>
      <c r="DC12" s="626"/>
      <c r="DD12" s="632">
        <v>1431</v>
      </c>
      <c r="DE12" s="624"/>
      <c r="DF12" s="624"/>
      <c r="DG12" s="624"/>
      <c r="DH12" s="624"/>
      <c r="DI12" s="624"/>
      <c r="DJ12" s="624"/>
      <c r="DK12" s="624"/>
      <c r="DL12" s="624"/>
      <c r="DM12" s="624"/>
      <c r="DN12" s="624"/>
      <c r="DO12" s="624"/>
      <c r="DP12" s="625"/>
      <c r="DQ12" s="632">
        <v>128864</v>
      </c>
      <c r="DR12" s="624"/>
      <c r="DS12" s="624"/>
      <c r="DT12" s="624"/>
      <c r="DU12" s="624"/>
      <c r="DV12" s="624"/>
      <c r="DW12" s="624"/>
      <c r="DX12" s="624"/>
      <c r="DY12" s="624"/>
      <c r="DZ12" s="624"/>
      <c r="EA12" s="624"/>
      <c r="EB12" s="624"/>
      <c r="EC12" s="633"/>
    </row>
    <row r="13" spans="2:143" ht="11.25" customHeight="1">
      <c r="B13" s="620" t="s">
        <v>242</v>
      </c>
      <c r="C13" s="621"/>
      <c r="D13" s="621"/>
      <c r="E13" s="621"/>
      <c r="F13" s="621"/>
      <c r="G13" s="621"/>
      <c r="H13" s="621"/>
      <c r="I13" s="621"/>
      <c r="J13" s="621"/>
      <c r="K13" s="621"/>
      <c r="L13" s="621"/>
      <c r="M13" s="621"/>
      <c r="N13" s="621"/>
      <c r="O13" s="621"/>
      <c r="P13" s="621"/>
      <c r="Q13" s="622"/>
      <c r="R13" s="623" t="s">
        <v>122</v>
      </c>
      <c r="S13" s="624"/>
      <c r="T13" s="624"/>
      <c r="U13" s="624"/>
      <c r="V13" s="624"/>
      <c r="W13" s="624"/>
      <c r="X13" s="624"/>
      <c r="Y13" s="625"/>
      <c r="Z13" s="626" t="s">
        <v>122</v>
      </c>
      <c r="AA13" s="626"/>
      <c r="AB13" s="626"/>
      <c r="AC13" s="626"/>
      <c r="AD13" s="627" t="s">
        <v>122</v>
      </c>
      <c r="AE13" s="627"/>
      <c r="AF13" s="627"/>
      <c r="AG13" s="627"/>
      <c r="AH13" s="627"/>
      <c r="AI13" s="627"/>
      <c r="AJ13" s="627"/>
      <c r="AK13" s="627"/>
      <c r="AL13" s="628" t="s">
        <v>122</v>
      </c>
      <c r="AM13" s="629"/>
      <c r="AN13" s="629"/>
      <c r="AO13" s="630"/>
      <c r="AP13" s="620" t="s">
        <v>243</v>
      </c>
      <c r="AQ13" s="621"/>
      <c r="AR13" s="621"/>
      <c r="AS13" s="621"/>
      <c r="AT13" s="621"/>
      <c r="AU13" s="621"/>
      <c r="AV13" s="621"/>
      <c r="AW13" s="621"/>
      <c r="AX13" s="621"/>
      <c r="AY13" s="621"/>
      <c r="AZ13" s="621"/>
      <c r="BA13" s="621"/>
      <c r="BB13" s="621"/>
      <c r="BC13" s="621"/>
      <c r="BD13" s="621"/>
      <c r="BE13" s="621"/>
      <c r="BF13" s="622"/>
      <c r="BG13" s="623">
        <v>248058</v>
      </c>
      <c r="BH13" s="624"/>
      <c r="BI13" s="624"/>
      <c r="BJ13" s="624"/>
      <c r="BK13" s="624"/>
      <c r="BL13" s="624"/>
      <c r="BM13" s="624"/>
      <c r="BN13" s="625"/>
      <c r="BO13" s="626">
        <v>45.9</v>
      </c>
      <c r="BP13" s="626"/>
      <c r="BQ13" s="626"/>
      <c r="BR13" s="626"/>
      <c r="BS13" s="627" t="s">
        <v>122</v>
      </c>
      <c r="BT13" s="627"/>
      <c r="BU13" s="627"/>
      <c r="BV13" s="627"/>
      <c r="BW13" s="627"/>
      <c r="BX13" s="627"/>
      <c r="BY13" s="627"/>
      <c r="BZ13" s="627"/>
      <c r="CA13" s="627"/>
      <c r="CB13" s="631"/>
      <c r="CD13" s="620" t="s">
        <v>244</v>
      </c>
      <c r="CE13" s="621"/>
      <c r="CF13" s="621"/>
      <c r="CG13" s="621"/>
      <c r="CH13" s="621"/>
      <c r="CI13" s="621"/>
      <c r="CJ13" s="621"/>
      <c r="CK13" s="621"/>
      <c r="CL13" s="621"/>
      <c r="CM13" s="621"/>
      <c r="CN13" s="621"/>
      <c r="CO13" s="621"/>
      <c r="CP13" s="621"/>
      <c r="CQ13" s="622"/>
      <c r="CR13" s="623">
        <v>765787</v>
      </c>
      <c r="CS13" s="624"/>
      <c r="CT13" s="624"/>
      <c r="CU13" s="624"/>
      <c r="CV13" s="624"/>
      <c r="CW13" s="624"/>
      <c r="CX13" s="624"/>
      <c r="CY13" s="625"/>
      <c r="CZ13" s="626">
        <v>11.4</v>
      </c>
      <c r="DA13" s="626"/>
      <c r="DB13" s="626"/>
      <c r="DC13" s="626"/>
      <c r="DD13" s="632">
        <v>332142</v>
      </c>
      <c r="DE13" s="624"/>
      <c r="DF13" s="624"/>
      <c r="DG13" s="624"/>
      <c r="DH13" s="624"/>
      <c r="DI13" s="624"/>
      <c r="DJ13" s="624"/>
      <c r="DK13" s="624"/>
      <c r="DL13" s="624"/>
      <c r="DM13" s="624"/>
      <c r="DN13" s="624"/>
      <c r="DO13" s="624"/>
      <c r="DP13" s="625"/>
      <c r="DQ13" s="632">
        <v>496734</v>
      </c>
      <c r="DR13" s="624"/>
      <c r="DS13" s="624"/>
      <c r="DT13" s="624"/>
      <c r="DU13" s="624"/>
      <c r="DV13" s="624"/>
      <c r="DW13" s="624"/>
      <c r="DX13" s="624"/>
      <c r="DY13" s="624"/>
      <c r="DZ13" s="624"/>
      <c r="EA13" s="624"/>
      <c r="EB13" s="624"/>
      <c r="EC13" s="633"/>
    </row>
    <row r="14" spans="2:143" ht="11.25" customHeight="1">
      <c r="B14" s="620" t="s">
        <v>245</v>
      </c>
      <c r="C14" s="621"/>
      <c r="D14" s="621"/>
      <c r="E14" s="621"/>
      <c r="F14" s="621"/>
      <c r="G14" s="621"/>
      <c r="H14" s="621"/>
      <c r="I14" s="621"/>
      <c r="J14" s="621"/>
      <c r="K14" s="621"/>
      <c r="L14" s="621"/>
      <c r="M14" s="621"/>
      <c r="N14" s="621"/>
      <c r="O14" s="621"/>
      <c r="P14" s="621"/>
      <c r="Q14" s="622"/>
      <c r="R14" s="623" t="s">
        <v>122</v>
      </c>
      <c r="S14" s="624"/>
      <c r="T14" s="624"/>
      <c r="U14" s="624"/>
      <c r="V14" s="624"/>
      <c r="W14" s="624"/>
      <c r="X14" s="624"/>
      <c r="Y14" s="625"/>
      <c r="Z14" s="626" t="s">
        <v>122</v>
      </c>
      <c r="AA14" s="626"/>
      <c r="AB14" s="626"/>
      <c r="AC14" s="626"/>
      <c r="AD14" s="627" t="s">
        <v>122</v>
      </c>
      <c r="AE14" s="627"/>
      <c r="AF14" s="627"/>
      <c r="AG14" s="627"/>
      <c r="AH14" s="627"/>
      <c r="AI14" s="627"/>
      <c r="AJ14" s="627"/>
      <c r="AK14" s="627"/>
      <c r="AL14" s="628" t="s">
        <v>122</v>
      </c>
      <c r="AM14" s="629"/>
      <c r="AN14" s="629"/>
      <c r="AO14" s="630"/>
      <c r="AP14" s="620" t="s">
        <v>246</v>
      </c>
      <c r="AQ14" s="621"/>
      <c r="AR14" s="621"/>
      <c r="AS14" s="621"/>
      <c r="AT14" s="621"/>
      <c r="AU14" s="621"/>
      <c r="AV14" s="621"/>
      <c r="AW14" s="621"/>
      <c r="AX14" s="621"/>
      <c r="AY14" s="621"/>
      <c r="AZ14" s="621"/>
      <c r="BA14" s="621"/>
      <c r="BB14" s="621"/>
      <c r="BC14" s="621"/>
      <c r="BD14" s="621"/>
      <c r="BE14" s="621"/>
      <c r="BF14" s="622"/>
      <c r="BG14" s="623">
        <v>26422</v>
      </c>
      <c r="BH14" s="624"/>
      <c r="BI14" s="624"/>
      <c r="BJ14" s="624"/>
      <c r="BK14" s="624"/>
      <c r="BL14" s="624"/>
      <c r="BM14" s="624"/>
      <c r="BN14" s="625"/>
      <c r="BO14" s="626">
        <v>4.9000000000000004</v>
      </c>
      <c r="BP14" s="626"/>
      <c r="BQ14" s="626"/>
      <c r="BR14" s="626"/>
      <c r="BS14" s="627" t="s">
        <v>122</v>
      </c>
      <c r="BT14" s="627"/>
      <c r="BU14" s="627"/>
      <c r="BV14" s="627"/>
      <c r="BW14" s="627"/>
      <c r="BX14" s="627"/>
      <c r="BY14" s="627"/>
      <c r="BZ14" s="627"/>
      <c r="CA14" s="627"/>
      <c r="CB14" s="631"/>
      <c r="CD14" s="620" t="s">
        <v>247</v>
      </c>
      <c r="CE14" s="621"/>
      <c r="CF14" s="621"/>
      <c r="CG14" s="621"/>
      <c r="CH14" s="621"/>
      <c r="CI14" s="621"/>
      <c r="CJ14" s="621"/>
      <c r="CK14" s="621"/>
      <c r="CL14" s="621"/>
      <c r="CM14" s="621"/>
      <c r="CN14" s="621"/>
      <c r="CO14" s="621"/>
      <c r="CP14" s="621"/>
      <c r="CQ14" s="622"/>
      <c r="CR14" s="623">
        <v>301279</v>
      </c>
      <c r="CS14" s="624"/>
      <c r="CT14" s="624"/>
      <c r="CU14" s="624"/>
      <c r="CV14" s="624"/>
      <c r="CW14" s="624"/>
      <c r="CX14" s="624"/>
      <c r="CY14" s="625"/>
      <c r="CZ14" s="626">
        <v>4.5</v>
      </c>
      <c r="DA14" s="626"/>
      <c r="DB14" s="626"/>
      <c r="DC14" s="626"/>
      <c r="DD14" s="632" t="s">
        <v>122</v>
      </c>
      <c r="DE14" s="624"/>
      <c r="DF14" s="624"/>
      <c r="DG14" s="624"/>
      <c r="DH14" s="624"/>
      <c r="DI14" s="624"/>
      <c r="DJ14" s="624"/>
      <c r="DK14" s="624"/>
      <c r="DL14" s="624"/>
      <c r="DM14" s="624"/>
      <c r="DN14" s="624"/>
      <c r="DO14" s="624"/>
      <c r="DP14" s="625"/>
      <c r="DQ14" s="632">
        <v>279110</v>
      </c>
      <c r="DR14" s="624"/>
      <c r="DS14" s="624"/>
      <c r="DT14" s="624"/>
      <c r="DU14" s="624"/>
      <c r="DV14" s="624"/>
      <c r="DW14" s="624"/>
      <c r="DX14" s="624"/>
      <c r="DY14" s="624"/>
      <c r="DZ14" s="624"/>
      <c r="EA14" s="624"/>
      <c r="EB14" s="624"/>
      <c r="EC14" s="633"/>
    </row>
    <row r="15" spans="2:143" ht="11.25" customHeight="1">
      <c r="B15" s="620" t="s">
        <v>248</v>
      </c>
      <c r="C15" s="621"/>
      <c r="D15" s="621"/>
      <c r="E15" s="621"/>
      <c r="F15" s="621"/>
      <c r="G15" s="621"/>
      <c r="H15" s="621"/>
      <c r="I15" s="621"/>
      <c r="J15" s="621"/>
      <c r="K15" s="621"/>
      <c r="L15" s="621"/>
      <c r="M15" s="621"/>
      <c r="N15" s="621"/>
      <c r="O15" s="621"/>
      <c r="P15" s="621"/>
      <c r="Q15" s="622"/>
      <c r="R15" s="623">
        <v>3269</v>
      </c>
      <c r="S15" s="624"/>
      <c r="T15" s="624"/>
      <c r="U15" s="624"/>
      <c r="V15" s="624"/>
      <c r="W15" s="624"/>
      <c r="X15" s="624"/>
      <c r="Y15" s="625"/>
      <c r="Z15" s="626">
        <v>0</v>
      </c>
      <c r="AA15" s="626"/>
      <c r="AB15" s="626"/>
      <c r="AC15" s="626"/>
      <c r="AD15" s="627">
        <v>3269</v>
      </c>
      <c r="AE15" s="627"/>
      <c r="AF15" s="627"/>
      <c r="AG15" s="627"/>
      <c r="AH15" s="627"/>
      <c r="AI15" s="627"/>
      <c r="AJ15" s="627"/>
      <c r="AK15" s="627"/>
      <c r="AL15" s="628">
        <v>0.1</v>
      </c>
      <c r="AM15" s="629"/>
      <c r="AN15" s="629"/>
      <c r="AO15" s="630"/>
      <c r="AP15" s="620" t="s">
        <v>249</v>
      </c>
      <c r="AQ15" s="621"/>
      <c r="AR15" s="621"/>
      <c r="AS15" s="621"/>
      <c r="AT15" s="621"/>
      <c r="AU15" s="621"/>
      <c r="AV15" s="621"/>
      <c r="AW15" s="621"/>
      <c r="AX15" s="621"/>
      <c r="AY15" s="621"/>
      <c r="AZ15" s="621"/>
      <c r="BA15" s="621"/>
      <c r="BB15" s="621"/>
      <c r="BC15" s="621"/>
      <c r="BD15" s="621"/>
      <c r="BE15" s="621"/>
      <c r="BF15" s="622"/>
      <c r="BG15" s="623">
        <v>25632</v>
      </c>
      <c r="BH15" s="624"/>
      <c r="BI15" s="624"/>
      <c r="BJ15" s="624"/>
      <c r="BK15" s="624"/>
      <c r="BL15" s="624"/>
      <c r="BM15" s="624"/>
      <c r="BN15" s="625"/>
      <c r="BO15" s="626">
        <v>4.7</v>
      </c>
      <c r="BP15" s="626"/>
      <c r="BQ15" s="626"/>
      <c r="BR15" s="626"/>
      <c r="BS15" s="627" t="s">
        <v>122</v>
      </c>
      <c r="BT15" s="627"/>
      <c r="BU15" s="627"/>
      <c r="BV15" s="627"/>
      <c r="BW15" s="627"/>
      <c r="BX15" s="627"/>
      <c r="BY15" s="627"/>
      <c r="BZ15" s="627"/>
      <c r="CA15" s="627"/>
      <c r="CB15" s="631"/>
      <c r="CD15" s="620" t="s">
        <v>250</v>
      </c>
      <c r="CE15" s="621"/>
      <c r="CF15" s="621"/>
      <c r="CG15" s="621"/>
      <c r="CH15" s="621"/>
      <c r="CI15" s="621"/>
      <c r="CJ15" s="621"/>
      <c r="CK15" s="621"/>
      <c r="CL15" s="621"/>
      <c r="CM15" s="621"/>
      <c r="CN15" s="621"/>
      <c r="CO15" s="621"/>
      <c r="CP15" s="621"/>
      <c r="CQ15" s="622"/>
      <c r="CR15" s="623">
        <v>501075</v>
      </c>
      <c r="CS15" s="624"/>
      <c r="CT15" s="624"/>
      <c r="CU15" s="624"/>
      <c r="CV15" s="624"/>
      <c r="CW15" s="624"/>
      <c r="CX15" s="624"/>
      <c r="CY15" s="625"/>
      <c r="CZ15" s="626">
        <v>7.5</v>
      </c>
      <c r="DA15" s="626"/>
      <c r="DB15" s="626"/>
      <c r="DC15" s="626"/>
      <c r="DD15" s="632">
        <v>60137</v>
      </c>
      <c r="DE15" s="624"/>
      <c r="DF15" s="624"/>
      <c r="DG15" s="624"/>
      <c r="DH15" s="624"/>
      <c r="DI15" s="624"/>
      <c r="DJ15" s="624"/>
      <c r="DK15" s="624"/>
      <c r="DL15" s="624"/>
      <c r="DM15" s="624"/>
      <c r="DN15" s="624"/>
      <c r="DO15" s="624"/>
      <c r="DP15" s="625"/>
      <c r="DQ15" s="632">
        <v>404859</v>
      </c>
      <c r="DR15" s="624"/>
      <c r="DS15" s="624"/>
      <c r="DT15" s="624"/>
      <c r="DU15" s="624"/>
      <c r="DV15" s="624"/>
      <c r="DW15" s="624"/>
      <c r="DX15" s="624"/>
      <c r="DY15" s="624"/>
      <c r="DZ15" s="624"/>
      <c r="EA15" s="624"/>
      <c r="EB15" s="624"/>
      <c r="EC15" s="633"/>
    </row>
    <row r="16" spans="2:143" ht="11.25" customHeight="1">
      <c r="B16" s="620" t="s">
        <v>251</v>
      </c>
      <c r="C16" s="621"/>
      <c r="D16" s="621"/>
      <c r="E16" s="621"/>
      <c r="F16" s="621"/>
      <c r="G16" s="621"/>
      <c r="H16" s="621"/>
      <c r="I16" s="621"/>
      <c r="J16" s="621"/>
      <c r="K16" s="621"/>
      <c r="L16" s="621"/>
      <c r="M16" s="621"/>
      <c r="N16" s="621"/>
      <c r="O16" s="621"/>
      <c r="P16" s="621"/>
      <c r="Q16" s="622"/>
      <c r="R16" s="623">
        <v>14413</v>
      </c>
      <c r="S16" s="624"/>
      <c r="T16" s="624"/>
      <c r="U16" s="624"/>
      <c r="V16" s="624"/>
      <c r="W16" s="624"/>
      <c r="X16" s="624"/>
      <c r="Y16" s="625"/>
      <c r="Z16" s="626">
        <v>0.2</v>
      </c>
      <c r="AA16" s="626"/>
      <c r="AB16" s="626"/>
      <c r="AC16" s="626"/>
      <c r="AD16" s="627">
        <v>14413</v>
      </c>
      <c r="AE16" s="627"/>
      <c r="AF16" s="627"/>
      <c r="AG16" s="627"/>
      <c r="AH16" s="627"/>
      <c r="AI16" s="627"/>
      <c r="AJ16" s="627"/>
      <c r="AK16" s="627"/>
      <c r="AL16" s="628">
        <v>0.3</v>
      </c>
      <c r="AM16" s="629"/>
      <c r="AN16" s="629"/>
      <c r="AO16" s="630"/>
      <c r="AP16" s="620" t="s">
        <v>252</v>
      </c>
      <c r="AQ16" s="621"/>
      <c r="AR16" s="621"/>
      <c r="AS16" s="621"/>
      <c r="AT16" s="621"/>
      <c r="AU16" s="621"/>
      <c r="AV16" s="621"/>
      <c r="AW16" s="621"/>
      <c r="AX16" s="621"/>
      <c r="AY16" s="621"/>
      <c r="AZ16" s="621"/>
      <c r="BA16" s="621"/>
      <c r="BB16" s="621"/>
      <c r="BC16" s="621"/>
      <c r="BD16" s="621"/>
      <c r="BE16" s="621"/>
      <c r="BF16" s="622"/>
      <c r="BG16" s="623" t="s">
        <v>122</v>
      </c>
      <c r="BH16" s="624"/>
      <c r="BI16" s="624"/>
      <c r="BJ16" s="624"/>
      <c r="BK16" s="624"/>
      <c r="BL16" s="624"/>
      <c r="BM16" s="624"/>
      <c r="BN16" s="625"/>
      <c r="BO16" s="626" t="s">
        <v>122</v>
      </c>
      <c r="BP16" s="626"/>
      <c r="BQ16" s="626"/>
      <c r="BR16" s="626"/>
      <c r="BS16" s="627" t="s">
        <v>122</v>
      </c>
      <c r="BT16" s="627"/>
      <c r="BU16" s="627"/>
      <c r="BV16" s="627"/>
      <c r="BW16" s="627"/>
      <c r="BX16" s="627"/>
      <c r="BY16" s="627"/>
      <c r="BZ16" s="627"/>
      <c r="CA16" s="627"/>
      <c r="CB16" s="631"/>
      <c r="CD16" s="620" t="s">
        <v>253</v>
      </c>
      <c r="CE16" s="621"/>
      <c r="CF16" s="621"/>
      <c r="CG16" s="621"/>
      <c r="CH16" s="621"/>
      <c r="CI16" s="621"/>
      <c r="CJ16" s="621"/>
      <c r="CK16" s="621"/>
      <c r="CL16" s="621"/>
      <c r="CM16" s="621"/>
      <c r="CN16" s="621"/>
      <c r="CO16" s="621"/>
      <c r="CP16" s="621"/>
      <c r="CQ16" s="622"/>
      <c r="CR16" s="623">
        <v>5760</v>
      </c>
      <c r="CS16" s="624"/>
      <c r="CT16" s="624"/>
      <c r="CU16" s="624"/>
      <c r="CV16" s="624"/>
      <c r="CW16" s="624"/>
      <c r="CX16" s="624"/>
      <c r="CY16" s="625"/>
      <c r="CZ16" s="626">
        <v>0.1</v>
      </c>
      <c r="DA16" s="626"/>
      <c r="DB16" s="626"/>
      <c r="DC16" s="626"/>
      <c r="DD16" s="632" t="s">
        <v>122</v>
      </c>
      <c r="DE16" s="624"/>
      <c r="DF16" s="624"/>
      <c r="DG16" s="624"/>
      <c r="DH16" s="624"/>
      <c r="DI16" s="624"/>
      <c r="DJ16" s="624"/>
      <c r="DK16" s="624"/>
      <c r="DL16" s="624"/>
      <c r="DM16" s="624"/>
      <c r="DN16" s="624"/>
      <c r="DO16" s="624"/>
      <c r="DP16" s="625"/>
      <c r="DQ16" s="632">
        <v>1940</v>
      </c>
      <c r="DR16" s="624"/>
      <c r="DS16" s="624"/>
      <c r="DT16" s="624"/>
      <c r="DU16" s="624"/>
      <c r="DV16" s="624"/>
      <c r="DW16" s="624"/>
      <c r="DX16" s="624"/>
      <c r="DY16" s="624"/>
      <c r="DZ16" s="624"/>
      <c r="EA16" s="624"/>
      <c r="EB16" s="624"/>
      <c r="EC16" s="633"/>
    </row>
    <row r="17" spans="2:133" ht="11.25" customHeight="1">
      <c r="B17" s="620" t="s">
        <v>254</v>
      </c>
      <c r="C17" s="621"/>
      <c r="D17" s="621"/>
      <c r="E17" s="621"/>
      <c r="F17" s="621"/>
      <c r="G17" s="621"/>
      <c r="H17" s="621"/>
      <c r="I17" s="621"/>
      <c r="J17" s="621"/>
      <c r="K17" s="621"/>
      <c r="L17" s="621"/>
      <c r="M17" s="621"/>
      <c r="N17" s="621"/>
      <c r="O17" s="621"/>
      <c r="P17" s="621"/>
      <c r="Q17" s="622"/>
      <c r="R17" s="623">
        <v>25349</v>
      </c>
      <c r="S17" s="624"/>
      <c r="T17" s="624"/>
      <c r="U17" s="624"/>
      <c r="V17" s="624"/>
      <c r="W17" s="624"/>
      <c r="X17" s="624"/>
      <c r="Y17" s="625"/>
      <c r="Z17" s="626">
        <v>0.4</v>
      </c>
      <c r="AA17" s="626"/>
      <c r="AB17" s="626"/>
      <c r="AC17" s="626"/>
      <c r="AD17" s="627">
        <v>25349</v>
      </c>
      <c r="AE17" s="627"/>
      <c r="AF17" s="627"/>
      <c r="AG17" s="627"/>
      <c r="AH17" s="627"/>
      <c r="AI17" s="627"/>
      <c r="AJ17" s="627"/>
      <c r="AK17" s="627"/>
      <c r="AL17" s="628">
        <v>0.6</v>
      </c>
      <c r="AM17" s="629"/>
      <c r="AN17" s="629"/>
      <c r="AO17" s="630"/>
      <c r="AP17" s="620" t="s">
        <v>255</v>
      </c>
      <c r="AQ17" s="621"/>
      <c r="AR17" s="621"/>
      <c r="AS17" s="621"/>
      <c r="AT17" s="621"/>
      <c r="AU17" s="621"/>
      <c r="AV17" s="621"/>
      <c r="AW17" s="621"/>
      <c r="AX17" s="621"/>
      <c r="AY17" s="621"/>
      <c r="AZ17" s="621"/>
      <c r="BA17" s="621"/>
      <c r="BB17" s="621"/>
      <c r="BC17" s="621"/>
      <c r="BD17" s="621"/>
      <c r="BE17" s="621"/>
      <c r="BF17" s="622"/>
      <c r="BG17" s="623" t="s">
        <v>122</v>
      </c>
      <c r="BH17" s="624"/>
      <c r="BI17" s="624"/>
      <c r="BJ17" s="624"/>
      <c r="BK17" s="624"/>
      <c r="BL17" s="624"/>
      <c r="BM17" s="624"/>
      <c r="BN17" s="625"/>
      <c r="BO17" s="626" t="s">
        <v>122</v>
      </c>
      <c r="BP17" s="626"/>
      <c r="BQ17" s="626"/>
      <c r="BR17" s="626"/>
      <c r="BS17" s="627" t="s">
        <v>122</v>
      </c>
      <c r="BT17" s="627"/>
      <c r="BU17" s="627"/>
      <c r="BV17" s="627"/>
      <c r="BW17" s="627"/>
      <c r="BX17" s="627"/>
      <c r="BY17" s="627"/>
      <c r="BZ17" s="627"/>
      <c r="CA17" s="627"/>
      <c r="CB17" s="631"/>
      <c r="CD17" s="620" t="s">
        <v>256</v>
      </c>
      <c r="CE17" s="621"/>
      <c r="CF17" s="621"/>
      <c r="CG17" s="621"/>
      <c r="CH17" s="621"/>
      <c r="CI17" s="621"/>
      <c r="CJ17" s="621"/>
      <c r="CK17" s="621"/>
      <c r="CL17" s="621"/>
      <c r="CM17" s="621"/>
      <c r="CN17" s="621"/>
      <c r="CO17" s="621"/>
      <c r="CP17" s="621"/>
      <c r="CQ17" s="622"/>
      <c r="CR17" s="623">
        <v>1162203</v>
      </c>
      <c r="CS17" s="624"/>
      <c r="CT17" s="624"/>
      <c r="CU17" s="624"/>
      <c r="CV17" s="624"/>
      <c r="CW17" s="624"/>
      <c r="CX17" s="624"/>
      <c r="CY17" s="625"/>
      <c r="CZ17" s="626">
        <v>17.399999999999999</v>
      </c>
      <c r="DA17" s="626"/>
      <c r="DB17" s="626"/>
      <c r="DC17" s="626"/>
      <c r="DD17" s="632" t="s">
        <v>122</v>
      </c>
      <c r="DE17" s="624"/>
      <c r="DF17" s="624"/>
      <c r="DG17" s="624"/>
      <c r="DH17" s="624"/>
      <c r="DI17" s="624"/>
      <c r="DJ17" s="624"/>
      <c r="DK17" s="624"/>
      <c r="DL17" s="624"/>
      <c r="DM17" s="624"/>
      <c r="DN17" s="624"/>
      <c r="DO17" s="624"/>
      <c r="DP17" s="625"/>
      <c r="DQ17" s="632">
        <v>1104958</v>
      </c>
      <c r="DR17" s="624"/>
      <c r="DS17" s="624"/>
      <c r="DT17" s="624"/>
      <c r="DU17" s="624"/>
      <c r="DV17" s="624"/>
      <c r="DW17" s="624"/>
      <c r="DX17" s="624"/>
      <c r="DY17" s="624"/>
      <c r="DZ17" s="624"/>
      <c r="EA17" s="624"/>
      <c r="EB17" s="624"/>
      <c r="EC17" s="633"/>
    </row>
    <row r="18" spans="2:133" ht="11.25" customHeight="1">
      <c r="B18" s="620" t="s">
        <v>257</v>
      </c>
      <c r="C18" s="621"/>
      <c r="D18" s="621"/>
      <c r="E18" s="621"/>
      <c r="F18" s="621"/>
      <c r="G18" s="621"/>
      <c r="H18" s="621"/>
      <c r="I18" s="621"/>
      <c r="J18" s="621"/>
      <c r="K18" s="621"/>
      <c r="L18" s="621"/>
      <c r="M18" s="621"/>
      <c r="N18" s="621"/>
      <c r="O18" s="621"/>
      <c r="P18" s="621"/>
      <c r="Q18" s="622"/>
      <c r="R18" s="623">
        <v>2326</v>
      </c>
      <c r="S18" s="624"/>
      <c r="T18" s="624"/>
      <c r="U18" s="624"/>
      <c r="V18" s="624"/>
      <c r="W18" s="624"/>
      <c r="X18" s="624"/>
      <c r="Y18" s="625"/>
      <c r="Z18" s="626">
        <v>0</v>
      </c>
      <c r="AA18" s="626"/>
      <c r="AB18" s="626"/>
      <c r="AC18" s="626"/>
      <c r="AD18" s="627">
        <v>2326</v>
      </c>
      <c r="AE18" s="627"/>
      <c r="AF18" s="627"/>
      <c r="AG18" s="627"/>
      <c r="AH18" s="627"/>
      <c r="AI18" s="627"/>
      <c r="AJ18" s="627"/>
      <c r="AK18" s="627"/>
      <c r="AL18" s="628">
        <v>0.1</v>
      </c>
      <c r="AM18" s="629"/>
      <c r="AN18" s="629"/>
      <c r="AO18" s="630"/>
      <c r="AP18" s="620" t="s">
        <v>258</v>
      </c>
      <c r="AQ18" s="621"/>
      <c r="AR18" s="621"/>
      <c r="AS18" s="621"/>
      <c r="AT18" s="621"/>
      <c r="AU18" s="621"/>
      <c r="AV18" s="621"/>
      <c r="AW18" s="621"/>
      <c r="AX18" s="621"/>
      <c r="AY18" s="621"/>
      <c r="AZ18" s="621"/>
      <c r="BA18" s="621"/>
      <c r="BB18" s="621"/>
      <c r="BC18" s="621"/>
      <c r="BD18" s="621"/>
      <c r="BE18" s="621"/>
      <c r="BF18" s="622"/>
      <c r="BG18" s="623" t="s">
        <v>122</v>
      </c>
      <c r="BH18" s="624"/>
      <c r="BI18" s="624"/>
      <c r="BJ18" s="624"/>
      <c r="BK18" s="624"/>
      <c r="BL18" s="624"/>
      <c r="BM18" s="624"/>
      <c r="BN18" s="625"/>
      <c r="BO18" s="626" t="s">
        <v>122</v>
      </c>
      <c r="BP18" s="626"/>
      <c r="BQ18" s="626"/>
      <c r="BR18" s="626"/>
      <c r="BS18" s="627" t="s">
        <v>122</v>
      </c>
      <c r="BT18" s="627"/>
      <c r="BU18" s="627"/>
      <c r="BV18" s="627"/>
      <c r="BW18" s="627"/>
      <c r="BX18" s="627"/>
      <c r="BY18" s="627"/>
      <c r="BZ18" s="627"/>
      <c r="CA18" s="627"/>
      <c r="CB18" s="631"/>
      <c r="CD18" s="620" t="s">
        <v>259</v>
      </c>
      <c r="CE18" s="621"/>
      <c r="CF18" s="621"/>
      <c r="CG18" s="621"/>
      <c r="CH18" s="621"/>
      <c r="CI18" s="621"/>
      <c r="CJ18" s="621"/>
      <c r="CK18" s="621"/>
      <c r="CL18" s="621"/>
      <c r="CM18" s="621"/>
      <c r="CN18" s="621"/>
      <c r="CO18" s="621"/>
      <c r="CP18" s="621"/>
      <c r="CQ18" s="622"/>
      <c r="CR18" s="623">
        <v>82200</v>
      </c>
      <c r="CS18" s="624"/>
      <c r="CT18" s="624"/>
      <c r="CU18" s="624"/>
      <c r="CV18" s="624"/>
      <c r="CW18" s="624"/>
      <c r="CX18" s="624"/>
      <c r="CY18" s="625"/>
      <c r="CZ18" s="626">
        <v>1.2</v>
      </c>
      <c r="DA18" s="626"/>
      <c r="DB18" s="626"/>
      <c r="DC18" s="626"/>
      <c r="DD18" s="632" t="s">
        <v>122</v>
      </c>
      <c r="DE18" s="624"/>
      <c r="DF18" s="624"/>
      <c r="DG18" s="624"/>
      <c r="DH18" s="624"/>
      <c r="DI18" s="624"/>
      <c r="DJ18" s="624"/>
      <c r="DK18" s="624"/>
      <c r="DL18" s="624"/>
      <c r="DM18" s="624"/>
      <c r="DN18" s="624"/>
      <c r="DO18" s="624"/>
      <c r="DP18" s="625"/>
      <c r="DQ18" s="632">
        <v>82200</v>
      </c>
      <c r="DR18" s="624"/>
      <c r="DS18" s="624"/>
      <c r="DT18" s="624"/>
      <c r="DU18" s="624"/>
      <c r="DV18" s="624"/>
      <c r="DW18" s="624"/>
      <c r="DX18" s="624"/>
      <c r="DY18" s="624"/>
      <c r="DZ18" s="624"/>
      <c r="EA18" s="624"/>
      <c r="EB18" s="624"/>
      <c r="EC18" s="633"/>
    </row>
    <row r="19" spans="2:133" ht="11.25" customHeight="1">
      <c r="B19" s="620" t="s">
        <v>260</v>
      </c>
      <c r="C19" s="621"/>
      <c r="D19" s="621"/>
      <c r="E19" s="621"/>
      <c r="F19" s="621"/>
      <c r="G19" s="621"/>
      <c r="H19" s="621"/>
      <c r="I19" s="621"/>
      <c r="J19" s="621"/>
      <c r="K19" s="621"/>
      <c r="L19" s="621"/>
      <c r="M19" s="621"/>
      <c r="N19" s="621"/>
      <c r="O19" s="621"/>
      <c r="P19" s="621"/>
      <c r="Q19" s="622"/>
      <c r="R19" s="623">
        <v>20236</v>
      </c>
      <c r="S19" s="624"/>
      <c r="T19" s="624"/>
      <c r="U19" s="624"/>
      <c r="V19" s="624"/>
      <c r="W19" s="624"/>
      <c r="X19" s="624"/>
      <c r="Y19" s="625"/>
      <c r="Z19" s="626">
        <v>0.3</v>
      </c>
      <c r="AA19" s="626"/>
      <c r="AB19" s="626"/>
      <c r="AC19" s="626"/>
      <c r="AD19" s="627">
        <v>20236</v>
      </c>
      <c r="AE19" s="627"/>
      <c r="AF19" s="627"/>
      <c r="AG19" s="627"/>
      <c r="AH19" s="627"/>
      <c r="AI19" s="627"/>
      <c r="AJ19" s="627"/>
      <c r="AK19" s="627"/>
      <c r="AL19" s="628">
        <v>0.5</v>
      </c>
      <c r="AM19" s="629"/>
      <c r="AN19" s="629"/>
      <c r="AO19" s="630"/>
      <c r="AP19" s="620" t="s">
        <v>261</v>
      </c>
      <c r="AQ19" s="621"/>
      <c r="AR19" s="621"/>
      <c r="AS19" s="621"/>
      <c r="AT19" s="621"/>
      <c r="AU19" s="621"/>
      <c r="AV19" s="621"/>
      <c r="AW19" s="621"/>
      <c r="AX19" s="621"/>
      <c r="AY19" s="621"/>
      <c r="AZ19" s="621"/>
      <c r="BA19" s="621"/>
      <c r="BB19" s="621"/>
      <c r="BC19" s="621"/>
      <c r="BD19" s="621"/>
      <c r="BE19" s="621"/>
      <c r="BF19" s="622"/>
      <c r="BG19" s="623" t="s">
        <v>122</v>
      </c>
      <c r="BH19" s="624"/>
      <c r="BI19" s="624"/>
      <c r="BJ19" s="624"/>
      <c r="BK19" s="624"/>
      <c r="BL19" s="624"/>
      <c r="BM19" s="624"/>
      <c r="BN19" s="625"/>
      <c r="BO19" s="626" t="s">
        <v>122</v>
      </c>
      <c r="BP19" s="626"/>
      <c r="BQ19" s="626"/>
      <c r="BR19" s="626"/>
      <c r="BS19" s="627" t="s">
        <v>122</v>
      </c>
      <c r="BT19" s="627"/>
      <c r="BU19" s="627"/>
      <c r="BV19" s="627"/>
      <c r="BW19" s="627"/>
      <c r="BX19" s="627"/>
      <c r="BY19" s="627"/>
      <c r="BZ19" s="627"/>
      <c r="CA19" s="627"/>
      <c r="CB19" s="631"/>
      <c r="CD19" s="620" t="s">
        <v>262</v>
      </c>
      <c r="CE19" s="621"/>
      <c r="CF19" s="621"/>
      <c r="CG19" s="621"/>
      <c r="CH19" s="621"/>
      <c r="CI19" s="621"/>
      <c r="CJ19" s="621"/>
      <c r="CK19" s="621"/>
      <c r="CL19" s="621"/>
      <c r="CM19" s="621"/>
      <c r="CN19" s="621"/>
      <c r="CO19" s="621"/>
      <c r="CP19" s="621"/>
      <c r="CQ19" s="622"/>
      <c r="CR19" s="623" t="s">
        <v>122</v>
      </c>
      <c r="CS19" s="624"/>
      <c r="CT19" s="624"/>
      <c r="CU19" s="624"/>
      <c r="CV19" s="624"/>
      <c r="CW19" s="624"/>
      <c r="CX19" s="624"/>
      <c r="CY19" s="625"/>
      <c r="CZ19" s="626" t="s">
        <v>122</v>
      </c>
      <c r="DA19" s="626"/>
      <c r="DB19" s="626"/>
      <c r="DC19" s="626"/>
      <c r="DD19" s="632" t="s">
        <v>122</v>
      </c>
      <c r="DE19" s="624"/>
      <c r="DF19" s="624"/>
      <c r="DG19" s="624"/>
      <c r="DH19" s="624"/>
      <c r="DI19" s="624"/>
      <c r="DJ19" s="624"/>
      <c r="DK19" s="624"/>
      <c r="DL19" s="624"/>
      <c r="DM19" s="624"/>
      <c r="DN19" s="624"/>
      <c r="DO19" s="624"/>
      <c r="DP19" s="625"/>
      <c r="DQ19" s="632" t="s">
        <v>122</v>
      </c>
      <c r="DR19" s="624"/>
      <c r="DS19" s="624"/>
      <c r="DT19" s="624"/>
      <c r="DU19" s="624"/>
      <c r="DV19" s="624"/>
      <c r="DW19" s="624"/>
      <c r="DX19" s="624"/>
      <c r="DY19" s="624"/>
      <c r="DZ19" s="624"/>
      <c r="EA19" s="624"/>
      <c r="EB19" s="624"/>
      <c r="EC19" s="633"/>
    </row>
    <row r="20" spans="2:133" ht="11.25" customHeight="1">
      <c r="B20" s="636" t="s">
        <v>263</v>
      </c>
      <c r="C20" s="637"/>
      <c r="D20" s="637"/>
      <c r="E20" s="637"/>
      <c r="F20" s="637"/>
      <c r="G20" s="637"/>
      <c r="H20" s="637"/>
      <c r="I20" s="637"/>
      <c r="J20" s="637"/>
      <c r="K20" s="637"/>
      <c r="L20" s="637"/>
      <c r="M20" s="637"/>
      <c r="N20" s="637"/>
      <c r="O20" s="637"/>
      <c r="P20" s="637"/>
      <c r="Q20" s="638"/>
      <c r="R20" s="623">
        <v>2787</v>
      </c>
      <c r="S20" s="624"/>
      <c r="T20" s="624"/>
      <c r="U20" s="624"/>
      <c r="V20" s="624"/>
      <c r="W20" s="624"/>
      <c r="X20" s="624"/>
      <c r="Y20" s="625"/>
      <c r="Z20" s="626">
        <v>0</v>
      </c>
      <c r="AA20" s="626"/>
      <c r="AB20" s="626"/>
      <c r="AC20" s="626"/>
      <c r="AD20" s="627">
        <v>2787</v>
      </c>
      <c r="AE20" s="627"/>
      <c r="AF20" s="627"/>
      <c r="AG20" s="627"/>
      <c r="AH20" s="627"/>
      <c r="AI20" s="627"/>
      <c r="AJ20" s="627"/>
      <c r="AK20" s="627"/>
      <c r="AL20" s="628">
        <v>0.1</v>
      </c>
      <c r="AM20" s="629"/>
      <c r="AN20" s="629"/>
      <c r="AO20" s="630"/>
      <c r="AP20" s="620" t="s">
        <v>264</v>
      </c>
      <c r="AQ20" s="621"/>
      <c r="AR20" s="621"/>
      <c r="AS20" s="621"/>
      <c r="AT20" s="621"/>
      <c r="AU20" s="621"/>
      <c r="AV20" s="621"/>
      <c r="AW20" s="621"/>
      <c r="AX20" s="621"/>
      <c r="AY20" s="621"/>
      <c r="AZ20" s="621"/>
      <c r="BA20" s="621"/>
      <c r="BB20" s="621"/>
      <c r="BC20" s="621"/>
      <c r="BD20" s="621"/>
      <c r="BE20" s="621"/>
      <c r="BF20" s="622"/>
      <c r="BG20" s="623" t="s">
        <v>122</v>
      </c>
      <c r="BH20" s="624"/>
      <c r="BI20" s="624"/>
      <c r="BJ20" s="624"/>
      <c r="BK20" s="624"/>
      <c r="BL20" s="624"/>
      <c r="BM20" s="624"/>
      <c r="BN20" s="625"/>
      <c r="BO20" s="626" t="s">
        <v>122</v>
      </c>
      <c r="BP20" s="626"/>
      <c r="BQ20" s="626"/>
      <c r="BR20" s="626"/>
      <c r="BS20" s="627" t="s">
        <v>122</v>
      </c>
      <c r="BT20" s="627"/>
      <c r="BU20" s="627"/>
      <c r="BV20" s="627"/>
      <c r="BW20" s="627"/>
      <c r="BX20" s="627"/>
      <c r="BY20" s="627"/>
      <c r="BZ20" s="627"/>
      <c r="CA20" s="627"/>
      <c r="CB20" s="631"/>
      <c r="CD20" s="620" t="s">
        <v>265</v>
      </c>
      <c r="CE20" s="621"/>
      <c r="CF20" s="621"/>
      <c r="CG20" s="621"/>
      <c r="CH20" s="621"/>
      <c r="CI20" s="621"/>
      <c r="CJ20" s="621"/>
      <c r="CK20" s="621"/>
      <c r="CL20" s="621"/>
      <c r="CM20" s="621"/>
      <c r="CN20" s="621"/>
      <c r="CO20" s="621"/>
      <c r="CP20" s="621"/>
      <c r="CQ20" s="622"/>
      <c r="CR20" s="623">
        <v>6689871</v>
      </c>
      <c r="CS20" s="624"/>
      <c r="CT20" s="624"/>
      <c r="CU20" s="624"/>
      <c r="CV20" s="624"/>
      <c r="CW20" s="624"/>
      <c r="CX20" s="624"/>
      <c r="CY20" s="625"/>
      <c r="CZ20" s="626">
        <v>100</v>
      </c>
      <c r="DA20" s="626"/>
      <c r="DB20" s="626"/>
      <c r="DC20" s="626"/>
      <c r="DD20" s="632">
        <v>964032</v>
      </c>
      <c r="DE20" s="624"/>
      <c r="DF20" s="624"/>
      <c r="DG20" s="624"/>
      <c r="DH20" s="624"/>
      <c r="DI20" s="624"/>
      <c r="DJ20" s="624"/>
      <c r="DK20" s="624"/>
      <c r="DL20" s="624"/>
      <c r="DM20" s="624"/>
      <c r="DN20" s="624"/>
      <c r="DO20" s="624"/>
      <c r="DP20" s="625"/>
      <c r="DQ20" s="632">
        <v>5163845</v>
      </c>
      <c r="DR20" s="624"/>
      <c r="DS20" s="624"/>
      <c r="DT20" s="624"/>
      <c r="DU20" s="624"/>
      <c r="DV20" s="624"/>
      <c r="DW20" s="624"/>
      <c r="DX20" s="624"/>
      <c r="DY20" s="624"/>
      <c r="DZ20" s="624"/>
      <c r="EA20" s="624"/>
      <c r="EB20" s="624"/>
      <c r="EC20" s="633"/>
    </row>
    <row r="21" spans="2:133" ht="11.25" customHeight="1">
      <c r="B21" s="620" t="s">
        <v>266</v>
      </c>
      <c r="C21" s="621"/>
      <c r="D21" s="621"/>
      <c r="E21" s="621"/>
      <c r="F21" s="621"/>
      <c r="G21" s="621"/>
      <c r="H21" s="621"/>
      <c r="I21" s="621"/>
      <c r="J21" s="621"/>
      <c r="K21" s="621"/>
      <c r="L21" s="621"/>
      <c r="M21" s="621"/>
      <c r="N21" s="621"/>
      <c r="O21" s="621"/>
      <c r="P21" s="621"/>
      <c r="Q21" s="622"/>
      <c r="R21" s="623">
        <v>3832584</v>
      </c>
      <c r="S21" s="624"/>
      <c r="T21" s="624"/>
      <c r="U21" s="624"/>
      <c r="V21" s="624"/>
      <c r="W21" s="624"/>
      <c r="X21" s="624"/>
      <c r="Y21" s="625"/>
      <c r="Z21" s="626">
        <v>56.4</v>
      </c>
      <c r="AA21" s="626"/>
      <c r="AB21" s="626"/>
      <c r="AC21" s="626"/>
      <c r="AD21" s="627">
        <v>3351424</v>
      </c>
      <c r="AE21" s="627"/>
      <c r="AF21" s="627"/>
      <c r="AG21" s="627"/>
      <c r="AH21" s="627"/>
      <c r="AI21" s="627"/>
      <c r="AJ21" s="627"/>
      <c r="AK21" s="627"/>
      <c r="AL21" s="628">
        <v>80.2</v>
      </c>
      <c r="AM21" s="629"/>
      <c r="AN21" s="629"/>
      <c r="AO21" s="630"/>
      <c r="AP21" s="620" t="s">
        <v>267</v>
      </c>
      <c r="AQ21" s="639"/>
      <c r="AR21" s="639"/>
      <c r="AS21" s="639"/>
      <c r="AT21" s="639"/>
      <c r="AU21" s="639"/>
      <c r="AV21" s="639"/>
      <c r="AW21" s="639"/>
      <c r="AX21" s="639"/>
      <c r="AY21" s="639"/>
      <c r="AZ21" s="639"/>
      <c r="BA21" s="639"/>
      <c r="BB21" s="639"/>
      <c r="BC21" s="639"/>
      <c r="BD21" s="639"/>
      <c r="BE21" s="639"/>
      <c r="BF21" s="640"/>
      <c r="BG21" s="623" t="s">
        <v>122</v>
      </c>
      <c r="BH21" s="624"/>
      <c r="BI21" s="624"/>
      <c r="BJ21" s="624"/>
      <c r="BK21" s="624"/>
      <c r="BL21" s="624"/>
      <c r="BM21" s="624"/>
      <c r="BN21" s="625"/>
      <c r="BO21" s="626" t="s">
        <v>122</v>
      </c>
      <c r="BP21" s="626"/>
      <c r="BQ21" s="626"/>
      <c r="BR21" s="626"/>
      <c r="BS21" s="627" t="s">
        <v>122</v>
      </c>
      <c r="BT21" s="627"/>
      <c r="BU21" s="627"/>
      <c r="BV21" s="627"/>
      <c r="BW21" s="627"/>
      <c r="BX21" s="627"/>
      <c r="BY21" s="627"/>
      <c r="BZ21" s="627"/>
      <c r="CA21" s="627"/>
      <c r="CB21" s="631"/>
      <c r="CD21" s="644"/>
      <c r="CE21" s="645"/>
      <c r="CF21" s="645"/>
      <c r="CG21" s="645"/>
      <c r="CH21" s="645"/>
      <c r="CI21" s="645"/>
      <c r="CJ21" s="645"/>
      <c r="CK21" s="645"/>
      <c r="CL21" s="645"/>
      <c r="CM21" s="645"/>
      <c r="CN21" s="645"/>
      <c r="CO21" s="645"/>
      <c r="CP21" s="645"/>
      <c r="CQ21" s="646"/>
      <c r="CR21" s="647"/>
      <c r="CS21" s="642"/>
      <c r="CT21" s="642"/>
      <c r="CU21" s="642"/>
      <c r="CV21" s="642"/>
      <c r="CW21" s="642"/>
      <c r="CX21" s="642"/>
      <c r="CY21" s="648"/>
      <c r="CZ21" s="649"/>
      <c r="DA21" s="649"/>
      <c r="DB21" s="649"/>
      <c r="DC21" s="649"/>
      <c r="DD21" s="641"/>
      <c r="DE21" s="642"/>
      <c r="DF21" s="642"/>
      <c r="DG21" s="642"/>
      <c r="DH21" s="642"/>
      <c r="DI21" s="642"/>
      <c r="DJ21" s="642"/>
      <c r="DK21" s="642"/>
      <c r="DL21" s="642"/>
      <c r="DM21" s="642"/>
      <c r="DN21" s="642"/>
      <c r="DO21" s="642"/>
      <c r="DP21" s="648"/>
      <c r="DQ21" s="641"/>
      <c r="DR21" s="642"/>
      <c r="DS21" s="642"/>
      <c r="DT21" s="642"/>
      <c r="DU21" s="642"/>
      <c r="DV21" s="642"/>
      <c r="DW21" s="642"/>
      <c r="DX21" s="642"/>
      <c r="DY21" s="642"/>
      <c r="DZ21" s="642"/>
      <c r="EA21" s="642"/>
      <c r="EB21" s="642"/>
      <c r="EC21" s="643"/>
    </row>
    <row r="22" spans="2:133" ht="11.25" customHeight="1">
      <c r="B22" s="620" t="s">
        <v>268</v>
      </c>
      <c r="C22" s="621"/>
      <c r="D22" s="621"/>
      <c r="E22" s="621"/>
      <c r="F22" s="621"/>
      <c r="G22" s="621"/>
      <c r="H22" s="621"/>
      <c r="I22" s="621"/>
      <c r="J22" s="621"/>
      <c r="K22" s="621"/>
      <c r="L22" s="621"/>
      <c r="M22" s="621"/>
      <c r="N22" s="621"/>
      <c r="O22" s="621"/>
      <c r="P22" s="621"/>
      <c r="Q22" s="622"/>
      <c r="R22" s="623">
        <v>3351424</v>
      </c>
      <c r="S22" s="624"/>
      <c r="T22" s="624"/>
      <c r="U22" s="624"/>
      <c r="V22" s="624"/>
      <c r="W22" s="624"/>
      <c r="X22" s="624"/>
      <c r="Y22" s="625"/>
      <c r="Z22" s="626">
        <v>49.3</v>
      </c>
      <c r="AA22" s="626"/>
      <c r="AB22" s="626"/>
      <c r="AC22" s="626"/>
      <c r="AD22" s="627">
        <v>3351424</v>
      </c>
      <c r="AE22" s="627"/>
      <c r="AF22" s="627"/>
      <c r="AG22" s="627"/>
      <c r="AH22" s="627"/>
      <c r="AI22" s="627"/>
      <c r="AJ22" s="627"/>
      <c r="AK22" s="627"/>
      <c r="AL22" s="628">
        <v>80.2</v>
      </c>
      <c r="AM22" s="629"/>
      <c r="AN22" s="629"/>
      <c r="AO22" s="630"/>
      <c r="AP22" s="620" t="s">
        <v>269</v>
      </c>
      <c r="AQ22" s="639"/>
      <c r="AR22" s="639"/>
      <c r="AS22" s="639"/>
      <c r="AT22" s="639"/>
      <c r="AU22" s="639"/>
      <c r="AV22" s="639"/>
      <c r="AW22" s="639"/>
      <c r="AX22" s="639"/>
      <c r="AY22" s="639"/>
      <c r="AZ22" s="639"/>
      <c r="BA22" s="639"/>
      <c r="BB22" s="639"/>
      <c r="BC22" s="639"/>
      <c r="BD22" s="639"/>
      <c r="BE22" s="639"/>
      <c r="BF22" s="640"/>
      <c r="BG22" s="623" t="s">
        <v>122</v>
      </c>
      <c r="BH22" s="624"/>
      <c r="BI22" s="624"/>
      <c r="BJ22" s="624"/>
      <c r="BK22" s="624"/>
      <c r="BL22" s="624"/>
      <c r="BM22" s="624"/>
      <c r="BN22" s="625"/>
      <c r="BO22" s="626" t="s">
        <v>122</v>
      </c>
      <c r="BP22" s="626"/>
      <c r="BQ22" s="626"/>
      <c r="BR22" s="626"/>
      <c r="BS22" s="627" t="s">
        <v>122</v>
      </c>
      <c r="BT22" s="627"/>
      <c r="BU22" s="627"/>
      <c r="BV22" s="627"/>
      <c r="BW22" s="627"/>
      <c r="BX22" s="627"/>
      <c r="BY22" s="627"/>
      <c r="BZ22" s="627"/>
      <c r="CA22" s="627"/>
      <c r="CB22" s="631"/>
      <c r="CD22" s="605" t="s">
        <v>270</v>
      </c>
      <c r="CE22" s="606"/>
      <c r="CF22" s="606"/>
      <c r="CG22" s="606"/>
      <c r="CH22" s="606"/>
      <c r="CI22" s="606"/>
      <c r="CJ22" s="606"/>
      <c r="CK22" s="606"/>
      <c r="CL22" s="606"/>
      <c r="CM22" s="606"/>
      <c r="CN22" s="606"/>
      <c r="CO22" s="606"/>
      <c r="CP22" s="606"/>
      <c r="CQ22" s="606"/>
      <c r="CR22" s="606"/>
      <c r="CS22" s="606"/>
      <c r="CT22" s="606"/>
      <c r="CU22" s="606"/>
      <c r="CV22" s="606"/>
      <c r="CW22" s="606"/>
      <c r="CX22" s="606"/>
      <c r="CY22" s="606"/>
      <c r="CZ22" s="606"/>
      <c r="DA22" s="606"/>
      <c r="DB22" s="606"/>
      <c r="DC22" s="606"/>
      <c r="DD22" s="606"/>
      <c r="DE22" s="606"/>
      <c r="DF22" s="606"/>
      <c r="DG22" s="606"/>
      <c r="DH22" s="606"/>
      <c r="DI22" s="606"/>
      <c r="DJ22" s="606"/>
      <c r="DK22" s="606"/>
      <c r="DL22" s="606"/>
      <c r="DM22" s="606"/>
      <c r="DN22" s="606"/>
      <c r="DO22" s="606"/>
      <c r="DP22" s="606"/>
      <c r="DQ22" s="606"/>
      <c r="DR22" s="606"/>
      <c r="DS22" s="606"/>
      <c r="DT22" s="606"/>
      <c r="DU22" s="606"/>
      <c r="DV22" s="606"/>
      <c r="DW22" s="606"/>
      <c r="DX22" s="606"/>
      <c r="DY22" s="606"/>
      <c r="DZ22" s="606"/>
      <c r="EA22" s="606"/>
      <c r="EB22" s="606"/>
      <c r="EC22" s="607"/>
    </row>
    <row r="23" spans="2:133" ht="11.25" customHeight="1">
      <c r="B23" s="620" t="s">
        <v>271</v>
      </c>
      <c r="C23" s="621"/>
      <c r="D23" s="621"/>
      <c r="E23" s="621"/>
      <c r="F23" s="621"/>
      <c r="G23" s="621"/>
      <c r="H23" s="621"/>
      <c r="I23" s="621"/>
      <c r="J23" s="621"/>
      <c r="K23" s="621"/>
      <c r="L23" s="621"/>
      <c r="M23" s="621"/>
      <c r="N23" s="621"/>
      <c r="O23" s="621"/>
      <c r="P23" s="621"/>
      <c r="Q23" s="622"/>
      <c r="R23" s="623">
        <v>481160</v>
      </c>
      <c r="S23" s="624"/>
      <c r="T23" s="624"/>
      <c r="U23" s="624"/>
      <c r="V23" s="624"/>
      <c r="W23" s="624"/>
      <c r="X23" s="624"/>
      <c r="Y23" s="625"/>
      <c r="Z23" s="626">
        <v>7.1</v>
      </c>
      <c r="AA23" s="626"/>
      <c r="AB23" s="626"/>
      <c r="AC23" s="626"/>
      <c r="AD23" s="627" t="s">
        <v>122</v>
      </c>
      <c r="AE23" s="627"/>
      <c r="AF23" s="627"/>
      <c r="AG23" s="627"/>
      <c r="AH23" s="627"/>
      <c r="AI23" s="627"/>
      <c r="AJ23" s="627"/>
      <c r="AK23" s="627"/>
      <c r="AL23" s="628" t="s">
        <v>122</v>
      </c>
      <c r="AM23" s="629"/>
      <c r="AN23" s="629"/>
      <c r="AO23" s="630"/>
      <c r="AP23" s="620" t="s">
        <v>272</v>
      </c>
      <c r="AQ23" s="639"/>
      <c r="AR23" s="639"/>
      <c r="AS23" s="639"/>
      <c r="AT23" s="639"/>
      <c r="AU23" s="639"/>
      <c r="AV23" s="639"/>
      <c r="AW23" s="639"/>
      <c r="AX23" s="639"/>
      <c r="AY23" s="639"/>
      <c r="AZ23" s="639"/>
      <c r="BA23" s="639"/>
      <c r="BB23" s="639"/>
      <c r="BC23" s="639"/>
      <c r="BD23" s="639"/>
      <c r="BE23" s="639"/>
      <c r="BF23" s="640"/>
      <c r="BG23" s="623" t="s">
        <v>122</v>
      </c>
      <c r="BH23" s="624"/>
      <c r="BI23" s="624"/>
      <c r="BJ23" s="624"/>
      <c r="BK23" s="624"/>
      <c r="BL23" s="624"/>
      <c r="BM23" s="624"/>
      <c r="BN23" s="625"/>
      <c r="BO23" s="626" t="s">
        <v>122</v>
      </c>
      <c r="BP23" s="626"/>
      <c r="BQ23" s="626"/>
      <c r="BR23" s="626"/>
      <c r="BS23" s="627" t="s">
        <v>122</v>
      </c>
      <c r="BT23" s="627"/>
      <c r="BU23" s="627"/>
      <c r="BV23" s="627"/>
      <c r="BW23" s="627"/>
      <c r="BX23" s="627"/>
      <c r="BY23" s="627"/>
      <c r="BZ23" s="627"/>
      <c r="CA23" s="627"/>
      <c r="CB23" s="631"/>
      <c r="CD23" s="605" t="s">
        <v>212</v>
      </c>
      <c r="CE23" s="606"/>
      <c r="CF23" s="606"/>
      <c r="CG23" s="606"/>
      <c r="CH23" s="606"/>
      <c r="CI23" s="606"/>
      <c r="CJ23" s="606"/>
      <c r="CK23" s="606"/>
      <c r="CL23" s="606"/>
      <c r="CM23" s="606"/>
      <c r="CN23" s="606"/>
      <c r="CO23" s="606"/>
      <c r="CP23" s="606"/>
      <c r="CQ23" s="607"/>
      <c r="CR23" s="605" t="s">
        <v>273</v>
      </c>
      <c r="CS23" s="606"/>
      <c r="CT23" s="606"/>
      <c r="CU23" s="606"/>
      <c r="CV23" s="606"/>
      <c r="CW23" s="606"/>
      <c r="CX23" s="606"/>
      <c r="CY23" s="607"/>
      <c r="CZ23" s="605" t="s">
        <v>274</v>
      </c>
      <c r="DA23" s="606"/>
      <c r="DB23" s="606"/>
      <c r="DC23" s="607"/>
      <c r="DD23" s="605" t="s">
        <v>275</v>
      </c>
      <c r="DE23" s="606"/>
      <c r="DF23" s="606"/>
      <c r="DG23" s="606"/>
      <c r="DH23" s="606"/>
      <c r="DI23" s="606"/>
      <c r="DJ23" s="606"/>
      <c r="DK23" s="607"/>
      <c r="DL23" s="650" t="s">
        <v>276</v>
      </c>
      <c r="DM23" s="651"/>
      <c r="DN23" s="651"/>
      <c r="DO23" s="651"/>
      <c r="DP23" s="651"/>
      <c r="DQ23" s="651"/>
      <c r="DR23" s="651"/>
      <c r="DS23" s="651"/>
      <c r="DT23" s="651"/>
      <c r="DU23" s="651"/>
      <c r="DV23" s="652"/>
      <c r="DW23" s="605" t="s">
        <v>277</v>
      </c>
      <c r="DX23" s="606"/>
      <c r="DY23" s="606"/>
      <c r="DZ23" s="606"/>
      <c r="EA23" s="606"/>
      <c r="EB23" s="606"/>
      <c r="EC23" s="607"/>
    </row>
    <row r="24" spans="2:133" ht="11.25" customHeight="1">
      <c r="B24" s="620" t="s">
        <v>278</v>
      </c>
      <c r="C24" s="621"/>
      <c r="D24" s="621"/>
      <c r="E24" s="621"/>
      <c r="F24" s="621"/>
      <c r="G24" s="621"/>
      <c r="H24" s="621"/>
      <c r="I24" s="621"/>
      <c r="J24" s="621"/>
      <c r="K24" s="621"/>
      <c r="L24" s="621"/>
      <c r="M24" s="621"/>
      <c r="N24" s="621"/>
      <c r="O24" s="621"/>
      <c r="P24" s="621"/>
      <c r="Q24" s="622"/>
      <c r="R24" s="623" t="s">
        <v>122</v>
      </c>
      <c r="S24" s="624"/>
      <c r="T24" s="624"/>
      <c r="U24" s="624"/>
      <c r="V24" s="624"/>
      <c r="W24" s="624"/>
      <c r="X24" s="624"/>
      <c r="Y24" s="625"/>
      <c r="Z24" s="626" t="s">
        <v>122</v>
      </c>
      <c r="AA24" s="626"/>
      <c r="AB24" s="626"/>
      <c r="AC24" s="626"/>
      <c r="AD24" s="627" t="s">
        <v>122</v>
      </c>
      <c r="AE24" s="627"/>
      <c r="AF24" s="627"/>
      <c r="AG24" s="627"/>
      <c r="AH24" s="627"/>
      <c r="AI24" s="627"/>
      <c r="AJ24" s="627"/>
      <c r="AK24" s="627"/>
      <c r="AL24" s="628" t="s">
        <v>122</v>
      </c>
      <c r="AM24" s="629"/>
      <c r="AN24" s="629"/>
      <c r="AO24" s="630"/>
      <c r="AP24" s="620" t="s">
        <v>279</v>
      </c>
      <c r="AQ24" s="639"/>
      <c r="AR24" s="639"/>
      <c r="AS24" s="639"/>
      <c r="AT24" s="639"/>
      <c r="AU24" s="639"/>
      <c r="AV24" s="639"/>
      <c r="AW24" s="639"/>
      <c r="AX24" s="639"/>
      <c r="AY24" s="639"/>
      <c r="AZ24" s="639"/>
      <c r="BA24" s="639"/>
      <c r="BB24" s="639"/>
      <c r="BC24" s="639"/>
      <c r="BD24" s="639"/>
      <c r="BE24" s="639"/>
      <c r="BF24" s="640"/>
      <c r="BG24" s="623" t="s">
        <v>122</v>
      </c>
      <c r="BH24" s="624"/>
      <c r="BI24" s="624"/>
      <c r="BJ24" s="624"/>
      <c r="BK24" s="624"/>
      <c r="BL24" s="624"/>
      <c r="BM24" s="624"/>
      <c r="BN24" s="625"/>
      <c r="BO24" s="626" t="s">
        <v>122</v>
      </c>
      <c r="BP24" s="626"/>
      <c r="BQ24" s="626"/>
      <c r="BR24" s="626"/>
      <c r="BS24" s="627" t="s">
        <v>122</v>
      </c>
      <c r="BT24" s="627"/>
      <c r="BU24" s="627"/>
      <c r="BV24" s="627"/>
      <c r="BW24" s="627"/>
      <c r="BX24" s="627"/>
      <c r="BY24" s="627"/>
      <c r="BZ24" s="627"/>
      <c r="CA24" s="627"/>
      <c r="CB24" s="631"/>
      <c r="CD24" s="609" t="s">
        <v>280</v>
      </c>
      <c r="CE24" s="610"/>
      <c r="CF24" s="610"/>
      <c r="CG24" s="610"/>
      <c r="CH24" s="610"/>
      <c r="CI24" s="610"/>
      <c r="CJ24" s="610"/>
      <c r="CK24" s="610"/>
      <c r="CL24" s="610"/>
      <c r="CM24" s="610"/>
      <c r="CN24" s="610"/>
      <c r="CO24" s="610"/>
      <c r="CP24" s="610"/>
      <c r="CQ24" s="611"/>
      <c r="CR24" s="612">
        <v>2923504</v>
      </c>
      <c r="CS24" s="613"/>
      <c r="CT24" s="613"/>
      <c r="CU24" s="613"/>
      <c r="CV24" s="613"/>
      <c r="CW24" s="613"/>
      <c r="CX24" s="613"/>
      <c r="CY24" s="614"/>
      <c r="CZ24" s="617">
        <v>43.7</v>
      </c>
      <c r="DA24" s="618"/>
      <c r="DB24" s="618"/>
      <c r="DC24" s="634"/>
      <c r="DD24" s="658">
        <v>2658737</v>
      </c>
      <c r="DE24" s="613"/>
      <c r="DF24" s="613"/>
      <c r="DG24" s="613"/>
      <c r="DH24" s="613"/>
      <c r="DI24" s="613"/>
      <c r="DJ24" s="613"/>
      <c r="DK24" s="614"/>
      <c r="DL24" s="658">
        <v>2509478</v>
      </c>
      <c r="DM24" s="613"/>
      <c r="DN24" s="613"/>
      <c r="DO24" s="613"/>
      <c r="DP24" s="613"/>
      <c r="DQ24" s="613"/>
      <c r="DR24" s="613"/>
      <c r="DS24" s="613"/>
      <c r="DT24" s="613"/>
      <c r="DU24" s="613"/>
      <c r="DV24" s="614"/>
      <c r="DW24" s="617">
        <v>59.9</v>
      </c>
      <c r="DX24" s="618"/>
      <c r="DY24" s="618"/>
      <c r="DZ24" s="618"/>
      <c r="EA24" s="618"/>
      <c r="EB24" s="618"/>
      <c r="EC24" s="619"/>
    </row>
    <row r="25" spans="2:133" ht="11.25" customHeight="1">
      <c r="B25" s="620" t="s">
        <v>281</v>
      </c>
      <c r="C25" s="621"/>
      <c r="D25" s="621"/>
      <c r="E25" s="621"/>
      <c r="F25" s="621"/>
      <c r="G25" s="621"/>
      <c r="H25" s="621"/>
      <c r="I25" s="621"/>
      <c r="J25" s="621"/>
      <c r="K25" s="621"/>
      <c r="L25" s="621"/>
      <c r="M25" s="621"/>
      <c r="N25" s="621"/>
      <c r="O25" s="621"/>
      <c r="P25" s="621"/>
      <c r="Q25" s="622"/>
      <c r="R25" s="623">
        <v>4624160</v>
      </c>
      <c r="S25" s="624"/>
      <c r="T25" s="624"/>
      <c r="U25" s="624"/>
      <c r="V25" s="624"/>
      <c r="W25" s="624"/>
      <c r="X25" s="624"/>
      <c r="Y25" s="625"/>
      <c r="Z25" s="626">
        <v>68</v>
      </c>
      <c r="AA25" s="626"/>
      <c r="AB25" s="626"/>
      <c r="AC25" s="626"/>
      <c r="AD25" s="627">
        <v>4143000</v>
      </c>
      <c r="AE25" s="627"/>
      <c r="AF25" s="627"/>
      <c r="AG25" s="627"/>
      <c r="AH25" s="627"/>
      <c r="AI25" s="627"/>
      <c r="AJ25" s="627"/>
      <c r="AK25" s="627"/>
      <c r="AL25" s="628">
        <v>99.1</v>
      </c>
      <c r="AM25" s="629"/>
      <c r="AN25" s="629"/>
      <c r="AO25" s="630"/>
      <c r="AP25" s="620" t="s">
        <v>282</v>
      </c>
      <c r="AQ25" s="639"/>
      <c r="AR25" s="639"/>
      <c r="AS25" s="639"/>
      <c r="AT25" s="639"/>
      <c r="AU25" s="639"/>
      <c r="AV25" s="639"/>
      <c r="AW25" s="639"/>
      <c r="AX25" s="639"/>
      <c r="AY25" s="639"/>
      <c r="AZ25" s="639"/>
      <c r="BA25" s="639"/>
      <c r="BB25" s="639"/>
      <c r="BC25" s="639"/>
      <c r="BD25" s="639"/>
      <c r="BE25" s="639"/>
      <c r="BF25" s="640"/>
      <c r="BG25" s="623" t="s">
        <v>122</v>
      </c>
      <c r="BH25" s="624"/>
      <c r="BI25" s="624"/>
      <c r="BJ25" s="624"/>
      <c r="BK25" s="624"/>
      <c r="BL25" s="624"/>
      <c r="BM25" s="624"/>
      <c r="BN25" s="625"/>
      <c r="BO25" s="626" t="s">
        <v>122</v>
      </c>
      <c r="BP25" s="626"/>
      <c r="BQ25" s="626"/>
      <c r="BR25" s="626"/>
      <c r="BS25" s="627" t="s">
        <v>122</v>
      </c>
      <c r="BT25" s="627"/>
      <c r="BU25" s="627"/>
      <c r="BV25" s="627"/>
      <c r="BW25" s="627"/>
      <c r="BX25" s="627"/>
      <c r="BY25" s="627"/>
      <c r="BZ25" s="627"/>
      <c r="CA25" s="627"/>
      <c r="CB25" s="631"/>
      <c r="CD25" s="620" t="s">
        <v>283</v>
      </c>
      <c r="CE25" s="621"/>
      <c r="CF25" s="621"/>
      <c r="CG25" s="621"/>
      <c r="CH25" s="621"/>
      <c r="CI25" s="621"/>
      <c r="CJ25" s="621"/>
      <c r="CK25" s="621"/>
      <c r="CL25" s="621"/>
      <c r="CM25" s="621"/>
      <c r="CN25" s="621"/>
      <c r="CO25" s="621"/>
      <c r="CP25" s="621"/>
      <c r="CQ25" s="622"/>
      <c r="CR25" s="623">
        <v>1437775</v>
      </c>
      <c r="CS25" s="655"/>
      <c r="CT25" s="655"/>
      <c r="CU25" s="655"/>
      <c r="CV25" s="655"/>
      <c r="CW25" s="655"/>
      <c r="CX25" s="655"/>
      <c r="CY25" s="656"/>
      <c r="CZ25" s="628">
        <v>21.5</v>
      </c>
      <c r="DA25" s="653"/>
      <c r="DB25" s="653"/>
      <c r="DC25" s="657"/>
      <c r="DD25" s="632">
        <v>1377236</v>
      </c>
      <c r="DE25" s="655"/>
      <c r="DF25" s="655"/>
      <c r="DG25" s="655"/>
      <c r="DH25" s="655"/>
      <c r="DI25" s="655"/>
      <c r="DJ25" s="655"/>
      <c r="DK25" s="656"/>
      <c r="DL25" s="632">
        <v>1339630</v>
      </c>
      <c r="DM25" s="655"/>
      <c r="DN25" s="655"/>
      <c r="DO25" s="655"/>
      <c r="DP25" s="655"/>
      <c r="DQ25" s="655"/>
      <c r="DR25" s="655"/>
      <c r="DS25" s="655"/>
      <c r="DT25" s="655"/>
      <c r="DU25" s="655"/>
      <c r="DV25" s="656"/>
      <c r="DW25" s="628">
        <v>32</v>
      </c>
      <c r="DX25" s="653"/>
      <c r="DY25" s="653"/>
      <c r="DZ25" s="653"/>
      <c r="EA25" s="653"/>
      <c r="EB25" s="653"/>
      <c r="EC25" s="654"/>
    </row>
    <row r="26" spans="2:133" ht="11.25" customHeight="1">
      <c r="B26" s="620" t="s">
        <v>284</v>
      </c>
      <c r="C26" s="621"/>
      <c r="D26" s="621"/>
      <c r="E26" s="621"/>
      <c r="F26" s="621"/>
      <c r="G26" s="621"/>
      <c r="H26" s="621"/>
      <c r="I26" s="621"/>
      <c r="J26" s="621"/>
      <c r="K26" s="621"/>
      <c r="L26" s="621"/>
      <c r="M26" s="621"/>
      <c r="N26" s="621"/>
      <c r="O26" s="621"/>
      <c r="P26" s="621"/>
      <c r="Q26" s="622"/>
      <c r="R26" s="623" t="s">
        <v>122</v>
      </c>
      <c r="S26" s="624"/>
      <c r="T26" s="624"/>
      <c r="U26" s="624"/>
      <c r="V26" s="624"/>
      <c r="W26" s="624"/>
      <c r="X26" s="624"/>
      <c r="Y26" s="625"/>
      <c r="Z26" s="626" t="s">
        <v>122</v>
      </c>
      <c r="AA26" s="626"/>
      <c r="AB26" s="626"/>
      <c r="AC26" s="626"/>
      <c r="AD26" s="627" t="s">
        <v>122</v>
      </c>
      <c r="AE26" s="627"/>
      <c r="AF26" s="627"/>
      <c r="AG26" s="627"/>
      <c r="AH26" s="627"/>
      <c r="AI26" s="627"/>
      <c r="AJ26" s="627"/>
      <c r="AK26" s="627"/>
      <c r="AL26" s="628" t="s">
        <v>122</v>
      </c>
      <c r="AM26" s="629"/>
      <c r="AN26" s="629"/>
      <c r="AO26" s="630"/>
      <c r="AP26" s="620" t="s">
        <v>285</v>
      </c>
      <c r="AQ26" s="639"/>
      <c r="AR26" s="639"/>
      <c r="AS26" s="639"/>
      <c r="AT26" s="639"/>
      <c r="AU26" s="639"/>
      <c r="AV26" s="639"/>
      <c r="AW26" s="639"/>
      <c r="AX26" s="639"/>
      <c r="AY26" s="639"/>
      <c r="AZ26" s="639"/>
      <c r="BA26" s="639"/>
      <c r="BB26" s="639"/>
      <c r="BC26" s="639"/>
      <c r="BD26" s="639"/>
      <c r="BE26" s="639"/>
      <c r="BF26" s="640"/>
      <c r="BG26" s="623" t="s">
        <v>122</v>
      </c>
      <c r="BH26" s="624"/>
      <c r="BI26" s="624"/>
      <c r="BJ26" s="624"/>
      <c r="BK26" s="624"/>
      <c r="BL26" s="624"/>
      <c r="BM26" s="624"/>
      <c r="BN26" s="625"/>
      <c r="BO26" s="626" t="s">
        <v>122</v>
      </c>
      <c r="BP26" s="626"/>
      <c r="BQ26" s="626"/>
      <c r="BR26" s="626"/>
      <c r="BS26" s="627" t="s">
        <v>122</v>
      </c>
      <c r="BT26" s="627"/>
      <c r="BU26" s="627"/>
      <c r="BV26" s="627"/>
      <c r="BW26" s="627"/>
      <c r="BX26" s="627"/>
      <c r="BY26" s="627"/>
      <c r="BZ26" s="627"/>
      <c r="CA26" s="627"/>
      <c r="CB26" s="631"/>
      <c r="CD26" s="620" t="s">
        <v>286</v>
      </c>
      <c r="CE26" s="621"/>
      <c r="CF26" s="621"/>
      <c r="CG26" s="621"/>
      <c r="CH26" s="621"/>
      <c r="CI26" s="621"/>
      <c r="CJ26" s="621"/>
      <c r="CK26" s="621"/>
      <c r="CL26" s="621"/>
      <c r="CM26" s="621"/>
      <c r="CN26" s="621"/>
      <c r="CO26" s="621"/>
      <c r="CP26" s="621"/>
      <c r="CQ26" s="622"/>
      <c r="CR26" s="623">
        <v>908157</v>
      </c>
      <c r="CS26" s="624"/>
      <c r="CT26" s="624"/>
      <c r="CU26" s="624"/>
      <c r="CV26" s="624"/>
      <c r="CW26" s="624"/>
      <c r="CX26" s="624"/>
      <c r="CY26" s="625"/>
      <c r="CZ26" s="628">
        <v>13.6</v>
      </c>
      <c r="DA26" s="653"/>
      <c r="DB26" s="653"/>
      <c r="DC26" s="657"/>
      <c r="DD26" s="632">
        <v>860577</v>
      </c>
      <c r="DE26" s="624"/>
      <c r="DF26" s="624"/>
      <c r="DG26" s="624"/>
      <c r="DH26" s="624"/>
      <c r="DI26" s="624"/>
      <c r="DJ26" s="624"/>
      <c r="DK26" s="625"/>
      <c r="DL26" s="632" t="s">
        <v>122</v>
      </c>
      <c r="DM26" s="624"/>
      <c r="DN26" s="624"/>
      <c r="DO26" s="624"/>
      <c r="DP26" s="624"/>
      <c r="DQ26" s="624"/>
      <c r="DR26" s="624"/>
      <c r="DS26" s="624"/>
      <c r="DT26" s="624"/>
      <c r="DU26" s="624"/>
      <c r="DV26" s="625"/>
      <c r="DW26" s="628" t="s">
        <v>122</v>
      </c>
      <c r="DX26" s="653"/>
      <c r="DY26" s="653"/>
      <c r="DZ26" s="653"/>
      <c r="EA26" s="653"/>
      <c r="EB26" s="653"/>
      <c r="EC26" s="654"/>
    </row>
    <row r="27" spans="2:133" ht="11.25" customHeight="1">
      <c r="B27" s="620" t="s">
        <v>287</v>
      </c>
      <c r="C27" s="621"/>
      <c r="D27" s="621"/>
      <c r="E27" s="621"/>
      <c r="F27" s="621"/>
      <c r="G27" s="621"/>
      <c r="H27" s="621"/>
      <c r="I27" s="621"/>
      <c r="J27" s="621"/>
      <c r="K27" s="621"/>
      <c r="L27" s="621"/>
      <c r="M27" s="621"/>
      <c r="N27" s="621"/>
      <c r="O27" s="621"/>
      <c r="P27" s="621"/>
      <c r="Q27" s="622"/>
      <c r="R27" s="623">
        <v>27702</v>
      </c>
      <c r="S27" s="624"/>
      <c r="T27" s="624"/>
      <c r="U27" s="624"/>
      <c r="V27" s="624"/>
      <c r="W27" s="624"/>
      <c r="X27" s="624"/>
      <c r="Y27" s="625"/>
      <c r="Z27" s="626">
        <v>0.4</v>
      </c>
      <c r="AA27" s="626"/>
      <c r="AB27" s="626"/>
      <c r="AC27" s="626"/>
      <c r="AD27" s="627">
        <v>186</v>
      </c>
      <c r="AE27" s="627"/>
      <c r="AF27" s="627"/>
      <c r="AG27" s="627"/>
      <c r="AH27" s="627"/>
      <c r="AI27" s="627"/>
      <c r="AJ27" s="627"/>
      <c r="AK27" s="627"/>
      <c r="AL27" s="628">
        <v>0</v>
      </c>
      <c r="AM27" s="629"/>
      <c r="AN27" s="629"/>
      <c r="AO27" s="630"/>
      <c r="AP27" s="620" t="s">
        <v>288</v>
      </c>
      <c r="AQ27" s="621"/>
      <c r="AR27" s="621"/>
      <c r="AS27" s="621"/>
      <c r="AT27" s="621"/>
      <c r="AU27" s="621"/>
      <c r="AV27" s="621"/>
      <c r="AW27" s="621"/>
      <c r="AX27" s="621"/>
      <c r="AY27" s="621"/>
      <c r="AZ27" s="621"/>
      <c r="BA27" s="621"/>
      <c r="BB27" s="621"/>
      <c r="BC27" s="621"/>
      <c r="BD27" s="621"/>
      <c r="BE27" s="621"/>
      <c r="BF27" s="622"/>
      <c r="BG27" s="623">
        <v>540761</v>
      </c>
      <c r="BH27" s="624"/>
      <c r="BI27" s="624"/>
      <c r="BJ27" s="624"/>
      <c r="BK27" s="624"/>
      <c r="BL27" s="624"/>
      <c r="BM27" s="624"/>
      <c r="BN27" s="625"/>
      <c r="BO27" s="626">
        <v>100</v>
      </c>
      <c r="BP27" s="626"/>
      <c r="BQ27" s="626"/>
      <c r="BR27" s="626"/>
      <c r="BS27" s="627" t="s">
        <v>122</v>
      </c>
      <c r="BT27" s="627"/>
      <c r="BU27" s="627"/>
      <c r="BV27" s="627"/>
      <c r="BW27" s="627"/>
      <c r="BX27" s="627"/>
      <c r="BY27" s="627"/>
      <c r="BZ27" s="627"/>
      <c r="CA27" s="627"/>
      <c r="CB27" s="631"/>
      <c r="CD27" s="620" t="s">
        <v>289</v>
      </c>
      <c r="CE27" s="621"/>
      <c r="CF27" s="621"/>
      <c r="CG27" s="621"/>
      <c r="CH27" s="621"/>
      <c r="CI27" s="621"/>
      <c r="CJ27" s="621"/>
      <c r="CK27" s="621"/>
      <c r="CL27" s="621"/>
      <c r="CM27" s="621"/>
      <c r="CN27" s="621"/>
      <c r="CO27" s="621"/>
      <c r="CP27" s="621"/>
      <c r="CQ27" s="622"/>
      <c r="CR27" s="623">
        <v>323526</v>
      </c>
      <c r="CS27" s="655"/>
      <c r="CT27" s="655"/>
      <c r="CU27" s="655"/>
      <c r="CV27" s="655"/>
      <c r="CW27" s="655"/>
      <c r="CX27" s="655"/>
      <c r="CY27" s="656"/>
      <c r="CZ27" s="628">
        <v>4.8</v>
      </c>
      <c r="DA27" s="653"/>
      <c r="DB27" s="653"/>
      <c r="DC27" s="657"/>
      <c r="DD27" s="632">
        <v>176543</v>
      </c>
      <c r="DE27" s="655"/>
      <c r="DF27" s="655"/>
      <c r="DG27" s="655"/>
      <c r="DH27" s="655"/>
      <c r="DI27" s="655"/>
      <c r="DJ27" s="655"/>
      <c r="DK27" s="656"/>
      <c r="DL27" s="632">
        <v>64890</v>
      </c>
      <c r="DM27" s="655"/>
      <c r="DN27" s="655"/>
      <c r="DO27" s="655"/>
      <c r="DP27" s="655"/>
      <c r="DQ27" s="655"/>
      <c r="DR27" s="655"/>
      <c r="DS27" s="655"/>
      <c r="DT27" s="655"/>
      <c r="DU27" s="655"/>
      <c r="DV27" s="656"/>
      <c r="DW27" s="628">
        <v>1.5</v>
      </c>
      <c r="DX27" s="653"/>
      <c r="DY27" s="653"/>
      <c r="DZ27" s="653"/>
      <c r="EA27" s="653"/>
      <c r="EB27" s="653"/>
      <c r="EC27" s="654"/>
    </row>
    <row r="28" spans="2:133" ht="11.25" customHeight="1">
      <c r="B28" s="620" t="s">
        <v>290</v>
      </c>
      <c r="C28" s="621"/>
      <c r="D28" s="621"/>
      <c r="E28" s="621"/>
      <c r="F28" s="621"/>
      <c r="G28" s="621"/>
      <c r="H28" s="621"/>
      <c r="I28" s="621"/>
      <c r="J28" s="621"/>
      <c r="K28" s="621"/>
      <c r="L28" s="621"/>
      <c r="M28" s="621"/>
      <c r="N28" s="621"/>
      <c r="O28" s="621"/>
      <c r="P28" s="621"/>
      <c r="Q28" s="622"/>
      <c r="R28" s="623">
        <v>157908</v>
      </c>
      <c r="S28" s="624"/>
      <c r="T28" s="624"/>
      <c r="U28" s="624"/>
      <c r="V28" s="624"/>
      <c r="W28" s="624"/>
      <c r="X28" s="624"/>
      <c r="Y28" s="625"/>
      <c r="Z28" s="626">
        <v>2.2999999999999998</v>
      </c>
      <c r="AA28" s="626"/>
      <c r="AB28" s="626"/>
      <c r="AC28" s="626"/>
      <c r="AD28" s="627">
        <v>1984</v>
      </c>
      <c r="AE28" s="627"/>
      <c r="AF28" s="627"/>
      <c r="AG28" s="627"/>
      <c r="AH28" s="627"/>
      <c r="AI28" s="627"/>
      <c r="AJ28" s="627"/>
      <c r="AK28" s="627"/>
      <c r="AL28" s="628">
        <v>0</v>
      </c>
      <c r="AM28" s="629"/>
      <c r="AN28" s="629"/>
      <c r="AO28" s="630"/>
      <c r="AP28" s="620"/>
      <c r="AQ28" s="621"/>
      <c r="AR28" s="621"/>
      <c r="AS28" s="621"/>
      <c r="AT28" s="621"/>
      <c r="AU28" s="621"/>
      <c r="AV28" s="621"/>
      <c r="AW28" s="621"/>
      <c r="AX28" s="621"/>
      <c r="AY28" s="621"/>
      <c r="AZ28" s="621"/>
      <c r="BA28" s="621"/>
      <c r="BB28" s="621"/>
      <c r="BC28" s="621"/>
      <c r="BD28" s="621"/>
      <c r="BE28" s="621"/>
      <c r="BF28" s="622"/>
      <c r="BG28" s="623"/>
      <c r="BH28" s="624"/>
      <c r="BI28" s="624"/>
      <c r="BJ28" s="624"/>
      <c r="BK28" s="624"/>
      <c r="BL28" s="624"/>
      <c r="BM28" s="624"/>
      <c r="BN28" s="625"/>
      <c r="BO28" s="626"/>
      <c r="BP28" s="626"/>
      <c r="BQ28" s="626"/>
      <c r="BR28" s="626"/>
      <c r="BS28" s="632"/>
      <c r="BT28" s="624"/>
      <c r="BU28" s="624"/>
      <c r="BV28" s="624"/>
      <c r="BW28" s="624"/>
      <c r="BX28" s="624"/>
      <c r="BY28" s="624"/>
      <c r="BZ28" s="624"/>
      <c r="CA28" s="624"/>
      <c r="CB28" s="633"/>
      <c r="CD28" s="620" t="s">
        <v>291</v>
      </c>
      <c r="CE28" s="621"/>
      <c r="CF28" s="621"/>
      <c r="CG28" s="621"/>
      <c r="CH28" s="621"/>
      <c r="CI28" s="621"/>
      <c r="CJ28" s="621"/>
      <c r="CK28" s="621"/>
      <c r="CL28" s="621"/>
      <c r="CM28" s="621"/>
      <c r="CN28" s="621"/>
      <c r="CO28" s="621"/>
      <c r="CP28" s="621"/>
      <c r="CQ28" s="622"/>
      <c r="CR28" s="623">
        <v>1162203</v>
      </c>
      <c r="CS28" s="624"/>
      <c r="CT28" s="624"/>
      <c r="CU28" s="624"/>
      <c r="CV28" s="624"/>
      <c r="CW28" s="624"/>
      <c r="CX28" s="624"/>
      <c r="CY28" s="625"/>
      <c r="CZ28" s="628">
        <v>17.399999999999999</v>
      </c>
      <c r="DA28" s="653"/>
      <c r="DB28" s="653"/>
      <c r="DC28" s="657"/>
      <c r="DD28" s="632">
        <v>1104958</v>
      </c>
      <c r="DE28" s="624"/>
      <c r="DF28" s="624"/>
      <c r="DG28" s="624"/>
      <c r="DH28" s="624"/>
      <c r="DI28" s="624"/>
      <c r="DJ28" s="624"/>
      <c r="DK28" s="625"/>
      <c r="DL28" s="632">
        <v>1104958</v>
      </c>
      <c r="DM28" s="624"/>
      <c r="DN28" s="624"/>
      <c r="DO28" s="624"/>
      <c r="DP28" s="624"/>
      <c r="DQ28" s="624"/>
      <c r="DR28" s="624"/>
      <c r="DS28" s="624"/>
      <c r="DT28" s="624"/>
      <c r="DU28" s="624"/>
      <c r="DV28" s="625"/>
      <c r="DW28" s="628">
        <v>26.4</v>
      </c>
      <c r="DX28" s="653"/>
      <c r="DY28" s="653"/>
      <c r="DZ28" s="653"/>
      <c r="EA28" s="653"/>
      <c r="EB28" s="653"/>
      <c r="EC28" s="654"/>
    </row>
    <row r="29" spans="2:133" ht="11.25" customHeight="1">
      <c r="B29" s="620" t="s">
        <v>292</v>
      </c>
      <c r="C29" s="621"/>
      <c r="D29" s="621"/>
      <c r="E29" s="621"/>
      <c r="F29" s="621"/>
      <c r="G29" s="621"/>
      <c r="H29" s="621"/>
      <c r="I29" s="621"/>
      <c r="J29" s="621"/>
      <c r="K29" s="621"/>
      <c r="L29" s="621"/>
      <c r="M29" s="621"/>
      <c r="N29" s="621"/>
      <c r="O29" s="621"/>
      <c r="P29" s="621"/>
      <c r="Q29" s="622"/>
      <c r="R29" s="623">
        <v>19074</v>
      </c>
      <c r="S29" s="624"/>
      <c r="T29" s="624"/>
      <c r="U29" s="624"/>
      <c r="V29" s="624"/>
      <c r="W29" s="624"/>
      <c r="X29" s="624"/>
      <c r="Y29" s="625"/>
      <c r="Z29" s="626">
        <v>0.3</v>
      </c>
      <c r="AA29" s="626"/>
      <c r="AB29" s="626"/>
      <c r="AC29" s="626"/>
      <c r="AD29" s="627" t="s">
        <v>122</v>
      </c>
      <c r="AE29" s="627"/>
      <c r="AF29" s="627"/>
      <c r="AG29" s="627"/>
      <c r="AH29" s="627"/>
      <c r="AI29" s="627"/>
      <c r="AJ29" s="627"/>
      <c r="AK29" s="627"/>
      <c r="AL29" s="628" t="s">
        <v>122</v>
      </c>
      <c r="AM29" s="629"/>
      <c r="AN29" s="629"/>
      <c r="AO29" s="630"/>
      <c r="AP29" s="644"/>
      <c r="AQ29" s="645"/>
      <c r="AR29" s="645"/>
      <c r="AS29" s="645"/>
      <c r="AT29" s="645"/>
      <c r="AU29" s="645"/>
      <c r="AV29" s="645"/>
      <c r="AW29" s="645"/>
      <c r="AX29" s="645"/>
      <c r="AY29" s="645"/>
      <c r="AZ29" s="645"/>
      <c r="BA29" s="645"/>
      <c r="BB29" s="645"/>
      <c r="BC29" s="645"/>
      <c r="BD29" s="645"/>
      <c r="BE29" s="645"/>
      <c r="BF29" s="646"/>
      <c r="BG29" s="623"/>
      <c r="BH29" s="624"/>
      <c r="BI29" s="624"/>
      <c r="BJ29" s="624"/>
      <c r="BK29" s="624"/>
      <c r="BL29" s="624"/>
      <c r="BM29" s="624"/>
      <c r="BN29" s="625"/>
      <c r="BO29" s="626"/>
      <c r="BP29" s="626"/>
      <c r="BQ29" s="626"/>
      <c r="BR29" s="626"/>
      <c r="BS29" s="627"/>
      <c r="BT29" s="627"/>
      <c r="BU29" s="627"/>
      <c r="BV29" s="627"/>
      <c r="BW29" s="627"/>
      <c r="BX29" s="627"/>
      <c r="BY29" s="627"/>
      <c r="BZ29" s="627"/>
      <c r="CA29" s="627"/>
      <c r="CB29" s="631"/>
      <c r="CD29" s="659" t="s">
        <v>293</v>
      </c>
      <c r="CE29" s="660"/>
      <c r="CF29" s="620" t="s">
        <v>66</v>
      </c>
      <c r="CG29" s="621"/>
      <c r="CH29" s="621"/>
      <c r="CI29" s="621"/>
      <c r="CJ29" s="621"/>
      <c r="CK29" s="621"/>
      <c r="CL29" s="621"/>
      <c r="CM29" s="621"/>
      <c r="CN29" s="621"/>
      <c r="CO29" s="621"/>
      <c r="CP29" s="621"/>
      <c r="CQ29" s="622"/>
      <c r="CR29" s="623">
        <v>1162203</v>
      </c>
      <c r="CS29" s="655"/>
      <c r="CT29" s="655"/>
      <c r="CU29" s="655"/>
      <c r="CV29" s="655"/>
      <c r="CW29" s="655"/>
      <c r="CX29" s="655"/>
      <c r="CY29" s="656"/>
      <c r="CZ29" s="628">
        <v>17.399999999999999</v>
      </c>
      <c r="DA29" s="653"/>
      <c r="DB29" s="653"/>
      <c r="DC29" s="657"/>
      <c r="DD29" s="632">
        <v>1104958</v>
      </c>
      <c r="DE29" s="655"/>
      <c r="DF29" s="655"/>
      <c r="DG29" s="655"/>
      <c r="DH29" s="655"/>
      <c r="DI29" s="655"/>
      <c r="DJ29" s="655"/>
      <c r="DK29" s="656"/>
      <c r="DL29" s="632">
        <v>1104958</v>
      </c>
      <c r="DM29" s="655"/>
      <c r="DN29" s="655"/>
      <c r="DO29" s="655"/>
      <c r="DP29" s="655"/>
      <c r="DQ29" s="655"/>
      <c r="DR29" s="655"/>
      <c r="DS29" s="655"/>
      <c r="DT29" s="655"/>
      <c r="DU29" s="655"/>
      <c r="DV29" s="656"/>
      <c r="DW29" s="628">
        <v>26.4</v>
      </c>
      <c r="DX29" s="653"/>
      <c r="DY29" s="653"/>
      <c r="DZ29" s="653"/>
      <c r="EA29" s="653"/>
      <c r="EB29" s="653"/>
      <c r="EC29" s="654"/>
    </row>
    <row r="30" spans="2:133" ht="11.25" customHeight="1">
      <c r="B30" s="620" t="s">
        <v>294</v>
      </c>
      <c r="C30" s="621"/>
      <c r="D30" s="621"/>
      <c r="E30" s="621"/>
      <c r="F30" s="621"/>
      <c r="G30" s="621"/>
      <c r="H30" s="621"/>
      <c r="I30" s="621"/>
      <c r="J30" s="621"/>
      <c r="K30" s="621"/>
      <c r="L30" s="621"/>
      <c r="M30" s="621"/>
      <c r="N30" s="621"/>
      <c r="O30" s="621"/>
      <c r="P30" s="621"/>
      <c r="Q30" s="622"/>
      <c r="R30" s="623">
        <v>496845</v>
      </c>
      <c r="S30" s="624"/>
      <c r="T30" s="624"/>
      <c r="U30" s="624"/>
      <c r="V30" s="624"/>
      <c r="W30" s="624"/>
      <c r="X30" s="624"/>
      <c r="Y30" s="625"/>
      <c r="Z30" s="626">
        <v>7.3</v>
      </c>
      <c r="AA30" s="626"/>
      <c r="AB30" s="626"/>
      <c r="AC30" s="626"/>
      <c r="AD30" s="627" t="s">
        <v>122</v>
      </c>
      <c r="AE30" s="627"/>
      <c r="AF30" s="627"/>
      <c r="AG30" s="627"/>
      <c r="AH30" s="627"/>
      <c r="AI30" s="627"/>
      <c r="AJ30" s="627"/>
      <c r="AK30" s="627"/>
      <c r="AL30" s="628" t="s">
        <v>122</v>
      </c>
      <c r="AM30" s="629"/>
      <c r="AN30" s="629"/>
      <c r="AO30" s="630"/>
      <c r="AP30" s="605" t="s">
        <v>212</v>
      </c>
      <c r="AQ30" s="606"/>
      <c r="AR30" s="606"/>
      <c r="AS30" s="606"/>
      <c r="AT30" s="606"/>
      <c r="AU30" s="606"/>
      <c r="AV30" s="606"/>
      <c r="AW30" s="606"/>
      <c r="AX30" s="606"/>
      <c r="AY30" s="606"/>
      <c r="AZ30" s="606"/>
      <c r="BA30" s="606"/>
      <c r="BB30" s="606"/>
      <c r="BC30" s="606"/>
      <c r="BD30" s="606"/>
      <c r="BE30" s="606"/>
      <c r="BF30" s="607"/>
      <c r="BG30" s="605" t="s">
        <v>295</v>
      </c>
      <c r="BH30" s="665"/>
      <c r="BI30" s="665"/>
      <c r="BJ30" s="665"/>
      <c r="BK30" s="665"/>
      <c r="BL30" s="665"/>
      <c r="BM30" s="665"/>
      <c r="BN30" s="665"/>
      <c r="BO30" s="665"/>
      <c r="BP30" s="665"/>
      <c r="BQ30" s="666"/>
      <c r="BR30" s="605" t="s">
        <v>296</v>
      </c>
      <c r="BS30" s="665"/>
      <c r="BT30" s="665"/>
      <c r="BU30" s="665"/>
      <c r="BV30" s="665"/>
      <c r="BW30" s="665"/>
      <c r="BX30" s="665"/>
      <c r="BY30" s="665"/>
      <c r="BZ30" s="665"/>
      <c r="CA30" s="665"/>
      <c r="CB30" s="666"/>
      <c r="CD30" s="661"/>
      <c r="CE30" s="662"/>
      <c r="CF30" s="620" t="s">
        <v>297</v>
      </c>
      <c r="CG30" s="621"/>
      <c r="CH30" s="621"/>
      <c r="CI30" s="621"/>
      <c r="CJ30" s="621"/>
      <c r="CK30" s="621"/>
      <c r="CL30" s="621"/>
      <c r="CM30" s="621"/>
      <c r="CN30" s="621"/>
      <c r="CO30" s="621"/>
      <c r="CP30" s="621"/>
      <c r="CQ30" s="622"/>
      <c r="CR30" s="623">
        <v>1123891</v>
      </c>
      <c r="CS30" s="624"/>
      <c r="CT30" s="624"/>
      <c r="CU30" s="624"/>
      <c r="CV30" s="624"/>
      <c r="CW30" s="624"/>
      <c r="CX30" s="624"/>
      <c r="CY30" s="625"/>
      <c r="CZ30" s="628">
        <v>16.8</v>
      </c>
      <c r="DA30" s="653"/>
      <c r="DB30" s="653"/>
      <c r="DC30" s="657"/>
      <c r="DD30" s="632">
        <v>1066646</v>
      </c>
      <c r="DE30" s="624"/>
      <c r="DF30" s="624"/>
      <c r="DG30" s="624"/>
      <c r="DH30" s="624"/>
      <c r="DI30" s="624"/>
      <c r="DJ30" s="624"/>
      <c r="DK30" s="625"/>
      <c r="DL30" s="632">
        <v>1066646</v>
      </c>
      <c r="DM30" s="624"/>
      <c r="DN30" s="624"/>
      <c r="DO30" s="624"/>
      <c r="DP30" s="624"/>
      <c r="DQ30" s="624"/>
      <c r="DR30" s="624"/>
      <c r="DS30" s="624"/>
      <c r="DT30" s="624"/>
      <c r="DU30" s="624"/>
      <c r="DV30" s="625"/>
      <c r="DW30" s="628">
        <v>25.5</v>
      </c>
      <c r="DX30" s="653"/>
      <c r="DY30" s="653"/>
      <c r="DZ30" s="653"/>
      <c r="EA30" s="653"/>
      <c r="EB30" s="653"/>
      <c r="EC30" s="654"/>
    </row>
    <row r="31" spans="2:133" ht="11.25" customHeight="1">
      <c r="B31" s="636" t="s">
        <v>298</v>
      </c>
      <c r="C31" s="637"/>
      <c r="D31" s="637"/>
      <c r="E31" s="637"/>
      <c r="F31" s="637"/>
      <c r="G31" s="637"/>
      <c r="H31" s="637"/>
      <c r="I31" s="637"/>
      <c r="J31" s="637"/>
      <c r="K31" s="637"/>
      <c r="L31" s="637"/>
      <c r="M31" s="637"/>
      <c r="N31" s="637"/>
      <c r="O31" s="637"/>
      <c r="P31" s="637"/>
      <c r="Q31" s="638"/>
      <c r="R31" s="623" t="s">
        <v>122</v>
      </c>
      <c r="S31" s="624"/>
      <c r="T31" s="624"/>
      <c r="U31" s="624"/>
      <c r="V31" s="624"/>
      <c r="W31" s="624"/>
      <c r="X31" s="624"/>
      <c r="Y31" s="625"/>
      <c r="Z31" s="626" t="s">
        <v>122</v>
      </c>
      <c r="AA31" s="626"/>
      <c r="AB31" s="626"/>
      <c r="AC31" s="626"/>
      <c r="AD31" s="627" t="s">
        <v>122</v>
      </c>
      <c r="AE31" s="627"/>
      <c r="AF31" s="627"/>
      <c r="AG31" s="627"/>
      <c r="AH31" s="627"/>
      <c r="AI31" s="627"/>
      <c r="AJ31" s="627"/>
      <c r="AK31" s="627"/>
      <c r="AL31" s="628" t="s">
        <v>122</v>
      </c>
      <c r="AM31" s="629"/>
      <c r="AN31" s="629"/>
      <c r="AO31" s="630"/>
      <c r="AP31" s="669" t="s">
        <v>299</v>
      </c>
      <c r="AQ31" s="670"/>
      <c r="AR31" s="670"/>
      <c r="AS31" s="670"/>
      <c r="AT31" s="675" t="s">
        <v>300</v>
      </c>
      <c r="AU31" s="206"/>
      <c r="AV31" s="206"/>
      <c r="AW31" s="206"/>
      <c r="AX31" s="609" t="s">
        <v>178</v>
      </c>
      <c r="AY31" s="610"/>
      <c r="AZ31" s="610"/>
      <c r="BA31" s="610"/>
      <c r="BB31" s="610"/>
      <c r="BC31" s="610"/>
      <c r="BD31" s="610"/>
      <c r="BE31" s="610"/>
      <c r="BF31" s="611"/>
      <c r="BG31" s="679">
        <v>99.4</v>
      </c>
      <c r="BH31" s="667"/>
      <c r="BI31" s="667"/>
      <c r="BJ31" s="667"/>
      <c r="BK31" s="667"/>
      <c r="BL31" s="667"/>
      <c r="BM31" s="618">
        <v>98.6</v>
      </c>
      <c r="BN31" s="667"/>
      <c r="BO31" s="667"/>
      <c r="BP31" s="667"/>
      <c r="BQ31" s="668"/>
      <c r="BR31" s="679">
        <v>99.4</v>
      </c>
      <c r="BS31" s="667"/>
      <c r="BT31" s="667"/>
      <c r="BU31" s="667"/>
      <c r="BV31" s="667"/>
      <c r="BW31" s="667"/>
      <c r="BX31" s="618">
        <v>98.5</v>
      </c>
      <c r="BY31" s="667"/>
      <c r="BZ31" s="667"/>
      <c r="CA31" s="667"/>
      <c r="CB31" s="668"/>
      <c r="CD31" s="661"/>
      <c r="CE31" s="662"/>
      <c r="CF31" s="620" t="s">
        <v>301</v>
      </c>
      <c r="CG31" s="621"/>
      <c r="CH31" s="621"/>
      <c r="CI31" s="621"/>
      <c r="CJ31" s="621"/>
      <c r="CK31" s="621"/>
      <c r="CL31" s="621"/>
      <c r="CM31" s="621"/>
      <c r="CN31" s="621"/>
      <c r="CO31" s="621"/>
      <c r="CP31" s="621"/>
      <c r="CQ31" s="622"/>
      <c r="CR31" s="623">
        <v>38312</v>
      </c>
      <c r="CS31" s="655"/>
      <c r="CT31" s="655"/>
      <c r="CU31" s="655"/>
      <c r="CV31" s="655"/>
      <c r="CW31" s="655"/>
      <c r="CX31" s="655"/>
      <c r="CY31" s="656"/>
      <c r="CZ31" s="628">
        <v>0.6</v>
      </c>
      <c r="DA31" s="653"/>
      <c r="DB31" s="653"/>
      <c r="DC31" s="657"/>
      <c r="DD31" s="632">
        <v>38312</v>
      </c>
      <c r="DE31" s="655"/>
      <c r="DF31" s="655"/>
      <c r="DG31" s="655"/>
      <c r="DH31" s="655"/>
      <c r="DI31" s="655"/>
      <c r="DJ31" s="655"/>
      <c r="DK31" s="656"/>
      <c r="DL31" s="632">
        <v>38312</v>
      </c>
      <c r="DM31" s="655"/>
      <c r="DN31" s="655"/>
      <c r="DO31" s="655"/>
      <c r="DP31" s="655"/>
      <c r="DQ31" s="655"/>
      <c r="DR31" s="655"/>
      <c r="DS31" s="655"/>
      <c r="DT31" s="655"/>
      <c r="DU31" s="655"/>
      <c r="DV31" s="656"/>
      <c r="DW31" s="628">
        <v>0.9</v>
      </c>
      <c r="DX31" s="653"/>
      <c r="DY31" s="653"/>
      <c r="DZ31" s="653"/>
      <c r="EA31" s="653"/>
      <c r="EB31" s="653"/>
      <c r="EC31" s="654"/>
    </row>
    <row r="32" spans="2:133" ht="11.25" customHeight="1">
      <c r="B32" s="620" t="s">
        <v>302</v>
      </c>
      <c r="C32" s="621"/>
      <c r="D32" s="621"/>
      <c r="E32" s="621"/>
      <c r="F32" s="621"/>
      <c r="G32" s="621"/>
      <c r="H32" s="621"/>
      <c r="I32" s="621"/>
      <c r="J32" s="621"/>
      <c r="K32" s="621"/>
      <c r="L32" s="621"/>
      <c r="M32" s="621"/>
      <c r="N32" s="621"/>
      <c r="O32" s="621"/>
      <c r="P32" s="621"/>
      <c r="Q32" s="622"/>
      <c r="R32" s="623">
        <v>401611</v>
      </c>
      <c r="S32" s="624"/>
      <c r="T32" s="624"/>
      <c r="U32" s="624"/>
      <c r="V32" s="624"/>
      <c r="W32" s="624"/>
      <c r="X32" s="624"/>
      <c r="Y32" s="625"/>
      <c r="Z32" s="626">
        <v>5.9</v>
      </c>
      <c r="AA32" s="626"/>
      <c r="AB32" s="626"/>
      <c r="AC32" s="626"/>
      <c r="AD32" s="627" t="s">
        <v>122</v>
      </c>
      <c r="AE32" s="627"/>
      <c r="AF32" s="627"/>
      <c r="AG32" s="627"/>
      <c r="AH32" s="627"/>
      <c r="AI32" s="627"/>
      <c r="AJ32" s="627"/>
      <c r="AK32" s="627"/>
      <c r="AL32" s="628" t="s">
        <v>122</v>
      </c>
      <c r="AM32" s="629"/>
      <c r="AN32" s="629"/>
      <c r="AO32" s="630"/>
      <c r="AP32" s="671"/>
      <c r="AQ32" s="672"/>
      <c r="AR32" s="672"/>
      <c r="AS32" s="672"/>
      <c r="AT32" s="676"/>
      <c r="AU32" s="202" t="s">
        <v>303</v>
      </c>
      <c r="AX32" s="620" t="s">
        <v>304</v>
      </c>
      <c r="AY32" s="621"/>
      <c r="AZ32" s="621"/>
      <c r="BA32" s="621"/>
      <c r="BB32" s="621"/>
      <c r="BC32" s="621"/>
      <c r="BD32" s="621"/>
      <c r="BE32" s="621"/>
      <c r="BF32" s="622"/>
      <c r="BG32" s="680">
        <v>99.5</v>
      </c>
      <c r="BH32" s="655"/>
      <c r="BI32" s="655"/>
      <c r="BJ32" s="655"/>
      <c r="BK32" s="655"/>
      <c r="BL32" s="655"/>
      <c r="BM32" s="629">
        <v>99.1</v>
      </c>
      <c r="BN32" s="655"/>
      <c r="BO32" s="655"/>
      <c r="BP32" s="655"/>
      <c r="BQ32" s="678"/>
      <c r="BR32" s="680">
        <v>99.6</v>
      </c>
      <c r="BS32" s="655"/>
      <c r="BT32" s="655"/>
      <c r="BU32" s="655"/>
      <c r="BV32" s="655"/>
      <c r="BW32" s="655"/>
      <c r="BX32" s="629">
        <v>99.3</v>
      </c>
      <c r="BY32" s="655"/>
      <c r="BZ32" s="655"/>
      <c r="CA32" s="655"/>
      <c r="CB32" s="678"/>
      <c r="CD32" s="663"/>
      <c r="CE32" s="664"/>
      <c r="CF32" s="620" t="s">
        <v>305</v>
      </c>
      <c r="CG32" s="621"/>
      <c r="CH32" s="621"/>
      <c r="CI32" s="621"/>
      <c r="CJ32" s="621"/>
      <c r="CK32" s="621"/>
      <c r="CL32" s="621"/>
      <c r="CM32" s="621"/>
      <c r="CN32" s="621"/>
      <c r="CO32" s="621"/>
      <c r="CP32" s="621"/>
      <c r="CQ32" s="622"/>
      <c r="CR32" s="623" t="s">
        <v>122</v>
      </c>
      <c r="CS32" s="624"/>
      <c r="CT32" s="624"/>
      <c r="CU32" s="624"/>
      <c r="CV32" s="624"/>
      <c r="CW32" s="624"/>
      <c r="CX32" s="624"/>
      <c r="CY32" s="625"/>
      <c r="CZ32" s="628" t="s">
        <v>122</v>
      </c>
      <c r="DA32" s="653"/>
      <c r="DB32" s="653"/>
      <c r="DC32" s="657"/>
      <c r="DD32" s="632" t="s">
        <v>122</v>
      </c>
      <c r="DE32" s="624"/>
      <c r="DF32" s="624"/>
      <c r="DG32" s="624"/>
      <c r="DH32" s="624"/>
      <c r="DI32" s="624"/>
      <c r="DJ32" s="624"/>
      <c r="DK32" s="625"/>
      <c r="DL32" s="632" t="s">
        <v>122</v>
      </c>
      <c r="DM32" s="624"/>
      <c r="DN32" s="624"/>
      <c r="DO32" s="624"/>
      <c r="DP32" s="624"/>
      <c r="DQ32" s="624"/>
      <c r="DR32" s="624"/>
      <c r="DS32" s="624"/>
      <c r="DT32" s="624"/>
      <c r="DU32" s="624"/>
      <c r="DV32" s="625"/>
      <c r="DW32" s="628" t="s">
        <v>122</v>
      </c>
      <c r="DX32" s="653"/>
      <c r="DY32" s="653"/>
      <c r="DZ32" s="653"/>
      <c r="EA32" s="653"/>
      <c r="EB32" s="653"/>
      <c r="EC32" s="654"/>
    </row>
    <row r="33" spans="2:133" ht="11.25" customHeight="1">
      <c r="B33" s="620" t="s">
        <v>306</v>
      </c>
      <c r="C33" s="621"/>
      <c r="D33" s="621"/>
      <c r="E33" s="621"/>
      <c r="F33" s="621"/>
      <c r="G33" s="621"/>
      <c r="H33" s="621"/>
      <c r="I33" s="621"/>
      <c r="J33" s="621"/>
      <c r="K33" s="621"/>
      <c r="L33" s="621"/>
      <c r="M33" s="621"/>
      <c r="N33" s="621"/>
      <c r="O33" s="621"/>
      <c r="P33" s="621"/>
      <c r="Q33" s="622"/>
      <c r="R33" s="623">
        <v>37529</v>
      </c>
      <c r="S33" s="624"/>
      <c r="T33" s="624"/>
      <c r="U33" s="624"/>
      <c r="V33" s="624"/>
      <c r="W33" s="624"/>
      <c r="X33" s="624"/>
      <c r="Y33" s="625"/>
      <c r="Z33" s="626">
        <v>0.6</v>
      </c>
      <c r="AA33" s="626"/>
      <c r="AB33" s="626"/>
      <c r="AC33" s="626"/>
      <c r="AD33" s="627">
        <v>31888</v>
      </c>
      <c r="AE33" s="627"/>
      <c r="AF33" s="627"/>
      <c r="AG33" s="627"/>
      <c r="AH33" s="627"/>
      <c r="AI33" s="627"/>
      <c r="AJ33" s="627"/>
      <c r="AK33" s="627"/>
      <c r="AL33" s="628">
        <v>0.8</v>
      </c>
      <c r="AM33" s="629"/>
      <c r="AN33" s="629"/>
      <c r="AO33" s="630"/>
      <c r="AP33" s="673"/>
      <c r="AQ33" s="674"/>
      <c r="AR33" s="674"/>
      <c r="AS33" s="674"/>
      <c r="AT33" s="677"/>
      <c r="AU33" s="207"/>
      <c r="AV33" s="207"/>
      <c r="AW33" s="207"/>
      <c r="AX33" s="644" t="s">
        <v>307</v>
      </c>
      <c r="AY33" s="645"/>
      <c r="AZ33" s="645"/>
      <c r="BA33" s="645"/>
      <c r="BB33" s="645"/>
      <c r="BC33" s="645"/>
      <c r="BD33" s="645"/>
      <c r="BE33" s="645"/>
      <c r="BF33" s="646"/>
      <c r="BG33" s="681">
        <v>99.3</v>
      </c>
      <c r="BH33" s="682"/>
      <c r="BI33" s="682"/>
      <c r="BJ33" s="682"/>
      <c r="BK33" s="682"/>
      <c r="BL33" s="682"/>
      <c r="BM33" s="683">
        <v>97.9</v>
      </c>
      <c r="BN33" s="682"/>
      <c r="BO33" s="682"/>
      <c r="BP33" s="682"/>
      <c r="BQ33" s="684"/>
      <c r="BR33" s="681">
        <v>99.1</v>
      </c>
      <c r="BS33" s="682"/>
      <c r="BT33" s="682"/>
      <c r="BU33" s="682"/>
      <c r="BV33" s="682"/>
      <c r="BW33" s="682"/>
      <c r="BX33" s="683">
        <v>97.6</v>
      </c>
      <c r="BY33" s="682"/>
      <c r="BZ33" s="682"/>
      <c r="CA33" s="682"/>
      <c r="CB33" s="684"/>
      <c r="CD33" s="620" t="s">
        <v>308</v>
      </c>
      <c r="CE33" s="621"/>
      <c r="CF33" s="621"/>
      <c r="CG33" s="621"/>
      <c r="CH33" s="621"/>
      <c r="CI33" s="621"/>
      <c r="CJ33" s="621"/>
      <c r="CK33" s="621"/>
      <c r="CL33" s="621"/>
      <c r="CM33" s="621"/>
      <c r="CN33" s="621"/>
      <c r="CO33" s="621"/>
      <c r="CP33" s="621"/>
      <c r="CQ33" s="622"/>
      <c r="CR33" s="623">
        <v>2796575</v>
      </c>
      <c r="CS33" s="655"/>
      <c r="CT33" s="655"/>
      <c r="CU33" s="655"/>
      <c r="CV33" s="655"/>
      <c r="CW33" s="655"/>
      <c r="CX33" s="655"/>
      <c r="CY33" s="656"/>
      <c r="CZ33" s="628">
        <v>41.8</v>
      </c>
      <c r="DA33" s="653"/>
      <c r="DB33" s="653"/>
      <c r="DC33" s="657"/>
      <c r="DD33" s="632">
        <v>2255511</v>
      </c>
      <c r="DE33" s="655"/>
      <c r="DF33" s="655"/>
      <c r="DG33" s="655"/>
      <c r="DH33" s="655"/>
      <c r="DI33" s="655"/>
      <c r="DJ33" s="655"/>
      <c r="DK33" s="656"/>
      <c r="DL33" s="632">
        <v>1445382</v>
      </c>
      <c r="DM33" s="655"/>
      <c r="DN33" s="655"/>
      <c r="DO33" s="655"/>
      <c r="DP33" s="655"/>
      <c r="DQ33" s="655"/>
      <c r="DR33" s="655"/>
      <c r="DS33" s="655"/>
      <c r="DT33" s="655"/>
      <c r="DU33" s="655"/>
      <c r="DV33" s="656"/>
      <c r="DW33" s="628">
        <v>34.5</v>
      </c>
      <c r="DX33" s="653"/>
      <c r="DY33" s="653"/>
      <c r="DZ33" s="653"/>
      <c r="EA33" s="653"/>
      <c r="EB33" s="653"/>
      <c r="EC33" s="654"/>
    </row>
    <row r="34" spans="2:133" ht="11.25" customHeight="1">
      <c r="B34" s="620" t="s">
        <v>309</v>
      </c>
      <c r="C34" s="621"/>
      <c r="D34" s="621"/>
      <c r="E34" s="621"/>
      <c r="F34" s="621"/>
      <c r="G34" s="621"/>
      <c r="H34" s="621"/>
      <c r="I34" s="621"/>
      <c r="J34" s="621"/>
      <c r="K34" s="621"/>
      <c r="L34" s="621"/>
      <c r="M34" s="621"/>
      <c r="N34" s="621"/>
      <c r="O34" s="621"/>
      <c r="P34" s="621"/>
      <c r="Q34" s="622"/>
      <c r="R34" s="623">
        <v>77039</v>
      </c>
      <c r="S34" s="624"/>
      <c r="T34" s="624"/>
      <c r="U34" s="624"/>
      <c r="V34" s="624"/>
      <c r="W34" s="624"/>
      <c r="X34" s="624"/>
      <c r="Y34" s="625"/>
      <c r="Z34" s="626">
        <v>1.1000000000000001</v>
      </c>
      <c r="AA34" s="626"/>
      <c r="AB34" s="626"/>
      <c r="AC34" s="626"/>
      <c r="AD34" s="627" t="s">
        <v>122</v>
      </c>
      <c r="AE34" s="627"/>
      <c r="AF34" s="627"/>
      <c r="AG34" s="627"/>
      <c r="AH34" s="627"/>
      <c r="AI34" s="627"/>
      <c r="AJ34" s="627"/>
      <c r="AK34" s="627"/>
      <c r="AL34" s="628" t="s">
        <v>122</v>
      </c>
      <c r="AM34" s="629"/>
      <c r="AN34" s="629"/>
      <c r="AO34" s="630"/>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20" t="s">
        <v>310</v>
      </c>
      <c r="CE34" s="621"/>
      <c r="CF34" s="621"/>
      <c r="CG34" s="621"/>
      <c r="CH34" s="621"/>
      <c r="CI34" s="621"/>
      <c r="CJ34" s="621"/>
      <c r="CK34" s="621"/>
      <c r="CL34" s="621"/>
      <c r="CM34" s="621"/>
      <c r="CN34" s="621"/>
      <c r="CO34" s="621"/>
      <c r="CP34" s="621"/>
      <c r="CQ34" s="622"/>
      <c r="CR34" s="623">
        <v>1213538</v>
      </c>
      <c r="CS34" s="624"/>
      <c r="CT34" s="624"/>
      <c r="CU34" s="624"/>
      <c r="CV34" s="624"/>
      <c r="CW34" s="624"/>
      <c r="CX34" s="624"/>
      <c r="CY34" s="625"/>
      <c r="CZ34" s="628">
        <v>18.100000000000001</v>
      </c>
      <c r="DA34" s="653"/>
      <c r="DB34" s="653"/>
      <c r="DC34" s="657"/>
      <c r="DD34" s="632">
        <v>903194</v>
      </c>
      <c r="DE34" s="624"/>
      <c r="DF34" s="624"/>
      <c r="DG34" s="624"/>
      <c r="DH34" s="624"/>
      <c r="DI34" s="624"/>
      <c r="DJ34" s="624"/>
      <c r="DK34" s="625"/>
      <c r="DL34" s="632">
        <v>712995</v>
      </c>
      <c r="DM34" s="624"/>
      <c r="DN34" s="624"/>
      <c r="DO34" s="624"/>
      <c r="DP34" s="624"/>
      <c r="DQ34" s="624"/>
      <c r="DR34" s="624"/>
      <c r="DS34" s="624"/>
      <c r="DT34" s="624"/>
      <c r="DU34" s="624"/>
      <c r="DV34" s="625"/>
      <c r="DW34" s="628">
        <v>17</v>
      </c>
      <c r="DX34" s="653"/>
      <c r="DY34" s="653"/>
      <c r="DZ34" s="653"/>
      <c r="EA34" s="653"/>
      <c r="EB34" s="653"/>
      <c r="EC34" s="654"/>
    </row>
    <row r="35" spans="2:133" ht="11.25" customHeight="1">
      <c r="B35" s="620" t="s">
        <v>311</v>
      </c>
      <c r="C35" s="621"/>
      <c r="D35" s="621"/>
      <c r="E35" s="621"/>
      <c r="F35" s="621"/>
      <c r="G35" s="621"/>
      <c r="H35" s="621"/>
      <c r="I35" s="621"/>
      <c r="J35" s="621"/>
      <c r="K35" s="621"/>
      <c r="L35" s="621"/>
      <c r="M35" s="621"/>
      <c r="N35" s="621"/>
      <c r="O35" s="621"/>
      <c r="P35" s="621"/>
      <c r="Q35" s="622"/>
      <c r="R35" s="623">
        <v>404400</v>
      </c>
      <c r="S35" s="624"/>
      <c r="T35" s="624"/>
      <c r="U35" s="624"/>
      <c r="V35" s="624"/>
      <c r="W35" s="624"/>
      <c r="X35" s="624"/>
      <c r="Y35" s="625"/>
      <c r="Z35" s="626">
        <v>6</v>
      </c>
      <c r="AA35" s="626"/>
      <c r="AB35" s="626"/>
      <c r="AC35" s="626"/>
      <c r="AD35" s="627" t="s">
        <v>122</v>
      </c>
      <c r="AE35" s="627"/>
      <c r="AF35" s="627"/>
      <c r="AG35" s="627"/>
      <c r="AH35" s="627"/>
      <c r="AI35" s="627"/>
      <c r="AJ35" s="627"/>
      <c r="AK35" s="627"/>
      <c r="AL35" s="628" t="s">
        <v>122</v>
      </c>
      <c r="AM35" s="629"/>
      <c r="AN35" s="629"/>
      <c r="AO35" s="630"/>
      <c r="AP35" s="210"/>
      <c r="AQ35" s="605" t="s">
        <v>312</v>
      </c>
      <c r="AR35" s="606"/>
      <c r="AS35" s="606"/>
      <c r="AT35" s="606"/>
      <c r="AU35" s="606"/>
      <c r="AV35" s="606"/>
      <c r="AW35" s="606"/>
      <c r="AX35" s="606"/>
      <c r="AY35" s="606"/>
      <c r="AZ35" s="606"/>
      <c r="BA35" s="606"/>
      <c r="BB35" s="606"/>
      <c r="BC35" s="606"/>
      <c r="BD35" s="606"/>
      <c r="BE35" s="606"/>
      <c r="BF35" s="607"/>
      <c r="BG35" s="605" t="s">
        <v>313</v>
      </c>
      <c r="BH35" s="606"/>
      <c r="BI35" s="606"/>
      <c r="BJ35" s="606"/>
      <c r="BK35" s="606"/>
      <c r="BL35" s="606"/>
      <c r="BM35" s="606"/>
      <c r="BN35" s="606"/>
      <c r="BO35" s="606"/>
      <c r="BP35" s="606"/>
      <c r="BQ35" s="606"/>
      <c r="BR35" s="606"/>
      <c r="BS35" s="606"/>
      <c r="BT35" s="606"/>
      <c r="BU35" s="606"/>
      <c r="BV35" s="606"/>
      <c r="BW35" s="606"/>
      <c r="BX35" s="606"/>
      <c r="BY35" s="606"/>
      <c r="BZ35" s="606"/>
      <c r="CA35" s="606"/>
      <c r="CB35" s="607"/>
      <c r="CD35" s="620" t="s">
        <v>314</v>
      </c>
      <c r="CE35" s="621"/>
      <c r="CF35" s="621"/>
      <c r="CG35" s="621"/>
      <c r="CH35" s="621"/>
      <c r="CI35" s="621"/>
      <c r="CJ35" s="621"/>
      <c r="CK35" s="621"/>
      <c r="CL35" s="621"/>
      <c r="CM35" s="621"/>
      <c r="CN35" s="621"/>
      <c r="CO35" s="621"/>
      <c r="CP35" s="621"/>
      <c r="CQ35" s="622"/>
      <c r="CR35" s="623">
        <v>46273</v>
      </c>
      <c r="CS35" s="655"/>
      <c r="CT35" s="655"/>
      <c r="CU35" s="655"/>
      <c r="CV35" s="655"/>
      <c r="CW35" s="655"/>
      <c r="CX35" s="655"/>
      <c r="CY35" s="656"/>
      <c r="CZ35" s="628">
        <v>0.7</v>
      </c>
      <c r="DA35" s="653"/>
      <c r="DB35" s="653"/>
      <c r="DC35" s="657"/>
      <c r="DD35" s="632">
        <v>31254</v>
      </c>
      <c r="DE35" s="655"/>
      <c r="DF35" s="655"/>
      <c r="DG35" s="655"/>
      <c r="DH35" s="655"/>
      <c r="DI35" s="655"/>
      <c r="DJ35" s="655"/>
      <c r="DK35" s="656"/>
      <c r="DL35" s="632">
        <v>31254</v>
      </c>
      <c r="DM35" s="655"/>
      <c r="DN35" s="655"/>
      <c r="DO35" s="655"/>
      <c r="DP35" s="655"/>
      <c r="DQ35" s="655"/>
      <c r="DR35" s="655"/>
      <c r="DS35" s="655"/>
      <c r="DT35" s="655"/>
      <c r="DU35" s="655"/>
      <c r="DV35" s="656"/>
      <c r="DW35" s="628">
        <v>0.7</v>
      </c>
      <c r="DX35" s="653"/>
      <c r="DY35" s="653"/>
      <c r="DZ35" s="653"/>
      <c r="EA35" s="653"/>
      <c r="EB35" s="653"/>
      <c r="EC35" s="654"/>
    </row>
    <row r="36" spans="2:133" ht="11.25" customHeight="1">
      <c r="B36" s="620" t="s">
        <v>315</v>
      </c>
      <c r="C36" s="621"/>
      <c r="D36" s="621"/>
      <c r="E36" s="621"/>
      <c r="F36" s="621"/>
      <c r="G36" s="621"/>
      <c r="H36" s="621"/>
      <c r="I36" s="621"/>
      <c r="J36" s="621"/>
      <c r="K36" s="621"/>
      <c r="L36" s="621"/>
      <c r="M36" s="621"/>
      <c r="N36" s="621"/>
      <c r="O36" s="621"/>
      <c r="P36" s="621"/>
      <c r="Q36" s="622"/>
      <c r="R36" s="623">
        <v>86100</v>
      </c>
      <c r="S36" s="624"/>
      <c r="T36" s="624"/>
      <c r="U36" s="624"/>
      <c r="V36" s="624"/>
      <c r="W36" s="624"/>
      <c r="X36" s="624"/>
      <c r="Y36" s="625"/>
      <c r="Z36" s="626">
        <v>1.3</v>
      </c>
      <c r="AA36" s="626"/>
      <c r="AB36" s="626"/>
      <c r="AC36" s="626"/>
      <c r="AD36" s="627" t="s">
        <v>122</v>
      </c>
      <c r="AE36" s="627"/>
      <c r="AF36" s="627"/>
      <c r="AG36" s="627"/>
      <c r="AH36" s="627"/>
      <c r="AI36" s="627"/>
      <c r="AJ36" s="627"/>
      <c r="AK36" s="627"/>
      <c r="AL36" s="628" t="s">
        <v>122</v>
      </c>
      <c r="AM36" s="629"/>
      <c r="AN36" s="629"/>
      <c r="AO36" s="630"/>
      <c r="AP36" s="210"/>
      <c r="AQ36" s="689" t="s">
        <v>316</v>
      </c>
      <c r="AR36" s="690"/>
      <c r="AS36" s="690"/>
      <c r="AT36" s="690"/>
      <c r="AU36" s="690"/>
      <c r="AV36" s="690"/>
      <c r="AW36" s="690"/>
      <c r="AX36" s="690"/>
      <c r="AY36" s="691"/>
      <c r="AZ36" s="612">
        <v>1065402</v>
      </c>
      <c r="BA36" s="613"/>
      <c r="BB36" s="613"/>
      <c r="BC36" s="613"/>
      <c r="BD36" s="613"/>
      <c r="BE36" s="613"/>
      <c r="BF36" s="685"/>
      <c r="BG36" s="609" t="s">
        <v>317</v>
      </c>
      <c r="BH36" s="610"/>
      <c r="BI36" s="610"/>
      <c r="BJ36" s="610"/>
      <c r="BK36" s="610"/>
      <c r="BL36" s="610"/>
      <c r="BM36" s="610"/>
      <c r="BN36" s="610"/>
      <c r="BO36" s="610"/>
      <c r="BP36" s="610"/>
      <c r="BQ36" s="610"/>
      <c r="BR36" s="610"/>
      <c r="BS36" s="610"/>
      <c r="BT36" s="610"/>
      <c r="BU36" s="611"/>
      <c r="BV36" s="612">
        <v>12936</v>
      </c>
      <c r="BW36" s="613"/>
      <c r="BX36" s="613"/>
      <c r="BY36" s="613"/>
      <c r="BZ36" s="613"/>
      <c r="CA36" s="613"/>
      <c r="CB36" s="685"/>
      <c r="CD36" s="620" t="s">
        <v>318</v>
      </c>
      <c r="CE36" s="621"/>
      <c r="CF36" s="621"/>
      <c r="CG36" s="621"/>
      <c r="CH36" s="621"/>
      <c r="CI36" s="621"/>
      <c r="CJ36" s="621"/>
      <c r="CK36" s="621"/>
      <c r="CL36" s="621"/>
      <c r="CM36" s="621"/>
      <c r="CN36" s="621"/>
      <c r="CO36" s="621"/>
      <c r="CP36" s="621"/>
      <c r="CQ36" s="622"/>
      <c r="CR36" s="623">
        <v>689846</v>
      </c>
      <c r="CS36" s="624"/>
      <c r="CT36" s="624"/>
      <c r="CU36" s="624"/>
      <c r="CV36" s="624"/>
      <c r="CW36" s="624"/>
      <c r="CX36" s="624"/>
      <c r="CY36" s="625"/>
      <c r="CZ36" s="628">
        <v>10.3</v>
      </c>
      <c r="DA36" s="653"/>
      <c r="DB36" s="653"/>
      <c r="DC36" s="657"/>
      <c r="DD36" s="632">
        <v>550353</v>
      </c>
      <c r="DE36" s="624"/>
      <c r="DF36" s="624"/>
      <c r="DG36" s="624"/>
      <c r="DH36" s="624"/>
      <c r="DI36" s="624"/>
      <c r="DJ36" s="624"/>
      <c r="DK36" s="625"/>
      <c r="DL36" s="632">
        <v>274403</v>
      </c>
      <c r="DM36" s="624"/>
      <c r="DN36" s="624"/>
      <c r="DO36" s="624"/>
      <c r="DP36" s="624"/>
      <c r="DQ36" s="624"/>
      <c r="DR36" s="624"/>
      <c r="DS36" s="624"/>
      <c r="DT36" s="624"/>
      <c r="DU36" s="624"/>
      <c r="DV36" s="625"/>
      <c r="DW36" s="628">
        <v>6.6</v>
      </c>
      <c r="DX36" s="653"/>
      <c r="DY36" s="653"/>
      <c r="DZ36" s="653"/>
      <c r="EA36" s="653"/>
      <c r="EB36" s="653"/>
      <c r="EC36" s="654"/>
    </row>
    <row r="37" spans="2:133" ht="11.25" customHeight="1">
      <c r="B37" s="620" t="s">
        <v>319</v>
      </c>
      <c r="C37" s="621"/>
      <c r="D37" s="621"/>
      <c r="E37" s="621"/>
      <c r="F37" s="621"/>
      <c r="G37" s="621"/>
      <c r="H37" s="621"/>
      <c r="I37" s="621"/>
      <c r="J37" s="621"/>
      <c r="K37" s="621"/>
      <c r="L37" s="621"/>
      <c r="M37" s="621"/>
      <c r="N37" s="621"/>
      <c r="O37" s="621"/>
      <c r="P37" s="621"/>
      <c r="Q37" s="622"/>
      <c r="R37" s="623">
        <v>61352</v>
      </c>
      <c r="S37" s="624"/>
      <c r="T37" s="624"/>
      <c r="U37" s="624"/>
      <c r="V37" s="624"/>
      <c r="W37" s="624"/>
      <c r="X37" s="624"/>
      <c r="Y37" s="625"/>
      <c r="Z37" s="626">
        <v>0.9</v>
      </c>
      <c r="AA37" s="626"/>
      <c r="AB37" s="626"/>
      <c r="AC37" s="626"/>
      <c r="AD37" s="627">
        <v>2650</v>
      </c>
      <c r="AE37" s="627"/>
      <c r="AF37" s="627"/>
      <c r="AG37" s="627"/>
      <c r="AH37" s="627"/>
      <c r="AI37" s="627"/>
      <c r="AJ37" s="627"/>
      <c r="AK37" s="627"/>
      <c r="AL37" s="628">
        <v>0.1</v>
      </c>
      <c r="AM37" s="629"/>
      <c r="AN37" s="629"/>
      <c r="AO37" s="630"/>
      <c r="AQ37" s="686" t="s">
        <v>320</v>
      </c>
      <c r="AR37" s="687"/>
      <c r="AS37" s="687"/>
      <c r="AT37" s="687"/>
      <c r="AU37" s="687"/>
      <c r="AV37" s="687"/>
      <c r="AW37" s="687"/>
      <c r="AX37" s="687"/>
      <c r="AY37" s="688"/>
      <c r="AZ37" s="623">
        <v>315000</v>
      </c>
      <c r="BA37" s="624"/>
      <c r="BB37" s="624"/>
      <c r="BC37" s="624"/>
      <c r="BD37" s="655"/>
      <c r="BE37" s="655"/>
      <c r="BF37" s="678"/>
      <c r="BG37" s="620" t="s">
        <v>321</v>
      </c>
      <c r="BH37" s="621"/>
      <c r="BI37" s="621"/>
      <c r="BJ37" s="621"/>
      <c r="BK37" s="621"/>
      <c r="BL37" s="621"/>
      <c r="BM37" s="621"/>
      <c r="BN37" s="621"/>
      <c r="BO37" s="621"/>
      <c r="BP37" s="621"/>
      <c r="BQ37" s="621"/>
      <c r="BR37" s="621"/>
      <c r="BS37" s="621"/>
      <c r="BT37" s="621"/>
      <c r="BU37" s="622"/>
      <c r="BV37" s="623">
        <v>-5244</v>
      </c>
      <c r="BW37" s="624"/>
      <c r="BX37" s="624"/>
      <c r="BY37" s="624"/>
      <c r="BZ37" s="624"/>
      <c r="CA37" s="624"/>
      <c r="CB37" s="633"/>
      <c r="CD37" s="620" t="s">
        <v>322</v>
      </c>
      <c r="CE37" s="621"/>
      <c r="CF37" s="621"/>
      <c r="CG37" s="621"/>
      <c r="CH37" s="621"/>
      <c r="CI37" s="621"/>
      <c r="CJ37" s="621"/>
      <c r="CK37" s="621"/>
      <c r="CL37" s="621"/>
      <c r="CM37" s="621"/>
      <c r="CN37" s="621"/>
      <c r="CO37" s="621"/>
      <c r="CP37" s="621"/>
      <c r="CQ37" s="622"/>
      <c r="CR37" s="623">
        <v>10200</v>
      </c>
      <c r="CS37" s="655"/>
      <c r="CT37" s="655"/>
      <c r="CU37" s="655"/>
      <c r="CV37" s="655"/>
      <c r="CW37" s="655"/>
      <c r="CX37" s="655"/>
      <c r="CY37" s="656"/>
      <c r="CZ37" s="628">
        <v>0.2</v>
      </c>
      <c r="DA37" s="653"/>
      <c r="DB37" s="653"/>
      <c r="DC37" s="657"/>
      <c r="DD37" s="632">
        <v>10200</v>
      </c>
      <c r="DE37" s="655"/>
      <c r="DF37" s="655"/>
      <c r="DG37" s="655"/>
      <c r="DH37" s="655"/>
      <c r="DI37" s="655"/>
      <c r="DJ37" s="655"/>
      <c r="DK37" s="656"/>
      <c r="DL37" s="632">
        <v>10200</v>
      </c>
      <c r="DM37" s="655"/>
      <c r="DN37" s="655"/>
      <c r="DO37" s="655"/>
      <c r="DP37" s="655"/>
      <c r="DQ37" s="655"/>
      <c r="DR37" s="655"/>
      <c r="DS37" s="655"/>
      <c r="DT37" s="655"/>
      <c r="DU37" s="655"/>
      <c r="DV37" s="656"/>
      <c r="DW37" s="628">
        <v>0.2</v>
      </c>
      <c r="DX37" s="653"/>
      <c r="DY37" s="653"/>
      <c r="DZ37" s="653"/>
      <c r="EA37" s="653"/>
      <c r="EB37" s="653"/>
      <c r="EC37" s="654"/>
    </row>
    <row r="38" spans="2:133" ht="11.25" customHeight="1">
      <c r="B38" s="620" t="s">
        <v>323</v>
      </c>
      <c r="C38" s="621"/>
      <c r="D38" s="621"/>
      <c r="E38" s="621"/>
      <c r="F38" s="621"/>
      <c r="G38" s="621"/>
      <c r="H38" s="621"/>
      <c r="I38" s="621"/>
      <c r="J38" s="621"/>
      <c r="K38" s="621"/>
      <c r="L38" s="621"/>
      <c r="M38" s="621"/>
      <c r="N38" s="621"/>
      <c r="O38" s="621"/>
      <c r="P38" s="621"/>
      <c r="Q38" s="622"/>
      <c r="R38" s="623">
        <v>402000</v>
      </c>
      <c r="S38" s="624"/>
      <c r="T38" s="624"/>
      <c r="U38" s="624"/>
      <c r="V38" s="624"/>
      <c r="W38" s="624"/>
      <c r="X38" s="624"/>
      <c r="Y38" s="625"/>
      <c r="Z38" s="626">
        <v>5.9</v>
      </c>
      <c r="AA38" s="626"/>
      <c r="AB38" s="626"/>
      <c r="AC38" s="626"/>
      <c r="AD38" s="627" t="s">
        <v>122</v>
      </c>
      <c r="AE38" s="627"/>
      <c r="AF38" s="627"/>
      <c r="AG38" s="627"/>
      <c r="AH38" s="627"/>
      <c r="AI38" s="627"/>
      <c r="AJ38" s="627"/>
      <c r="AK38" s="627"/>
      <c r="AL38" s="628" t="s">
        <v>122</v>
      </c>
      <c r="AM38" s="629"/>
      <c r="AN38" s="629"/>
      <c r="AO38" s="630"/>
      <c r="AQ38" s="686" t="s">
        <v>324</v>
      </c>
      <c r="AR38" s="687"/>
      <c r="AS38" s="687"/>
      <c r="AT38" s="687"/>
      <c r="AU38" s="687"/>
      <c r="AV38" s="687"/>
      <c r="AW38" s="687"/>
      <c r="AX38" s="687"/>
      <c r="AY38" s="688"/>
      <c r="AZ38" s="623">
        <v>141800</v>
      </c>
      <c r="BA38" s="624"/>
      <c r="BB38" s="624"/>
      <c r="BC38" s="624"/>
      <c r="BD38" s="655"/>
      <c r="BE38" s="655"/>
      <c r="BF38" s="678"/>
      <c r="BG38" s="620" t="s">
        <v>325</v>
      </c>
      <c r="BH38" s="621"/>
      <c r="BI38" s="621"/>
      <c r="BJ38" s="621"/>
      <c r="BK38" s="621"/>
      <c r="BL38" s="621"/>
      <c r="BM38" s="621"/>
      <c r="BN38" s="621"/>
      <c r="BO38" s="621"/>
      <c r="BP38" s="621"/>
      <c r="BQ38" s="621"/>
      <c r="BR38" s="621"/>
      <c r="BS38" s="621"/>
      <c r="BT38" s="621"/>
      <c r="BU38" s="622"/>
      <c r="BV38" s="623">
        <v>987</v>
      </c>
      <c r="BW38" s="624"/>
      <c r="BX38" s="624"/>
      <c r="BY38" s="624"/>
      <c r="BZ38" s="624"/>
      <c r="CA38" s="624"/>
      <c r="CB38" s="633"/>
      <c r="CD38" s="620" t="s">
        <v>326</v>
      </c>
      <c r="CE38" s="621"/>
      <c r="CF38" s="621"/>
      <c r="CG38" s="621"/>
      <c r="CH38" s="621"/>
      <c r="CI38" s="621"/>
      <c r="CJ38" s="621"/>
      <c r="CK38" s="621"/>
      <c r="CL38" s="621"/>
      <c r="CM38" s="621"/>
      <c r="CN38" s="621"/>
      <c r="CO38" s="621"/>
      <c r="CP38" s="621"/>
      <c r="CQ38" s="622"/>
      <c r="CR38" s="623">
        <v>687402</v>
      </c>
      <c r="CS38" s="624"/>
      <c r="CT38" s="624"/>
      <c r="CU38" s="624"/>
      <c r="CV38" s="624"/>
      <c r="CW38" s="624"/>
      <c r="CX38" s="624"/>
      <c r="CY38" s="625"/>
      <c r="CZ38" s="628">
        <v>10.3</v>
      </c>
      <c r="DA38" s="653"/>
      <c r="DB38" s="653"/>
      <c r="DC38" s="657"/>
      <c r="DD38" s="632">
        <v>612470</v>
      </c>
      <c r="DE38" s="624"/>
      <c r="DF38" s="624"/>
      <c r="DG38" s="624"/>
      <c r="DH38" s="624"/>
      <c r="DI38" s="624"/>
      <c r="DJ38" s="624"/>
      <c r="DK38" s="625"/>
      <c r="DL38" s="632">
        <v>419451</v>
      </c>
      <c r="DM38" s="624"/>
      <c r="DN38" s="624"/>
      <c r="DO38" s="624"/>
      <c r="DP38" s="624"/>
      <c r="DQ38" s="624"/>
      <c r="DR38" s="624"/>
      <c r="DS38" s="624"/>
      <c r="DT38" s="624"/>
      <c r="DU38" s="624"/>
      <c r="DV38" s="625"/>
      <c r="DW38" s="628">
        <v>10</v>
      </c>
      <c r="DX38" s="653"/>
      <c r="DY38" s="653"/>
      <c r="DZ38" s="653"/>
      <c r="EA38" s="653"/>
      <c r="EB38" s="653"/>
      <c r="EC38" s="654"/>
    </row>
    <row r="39" spans="2:133" ht="11.25" customHeight="1">
      <c r="B39" s="620" t="s">
        <v>327</v>
      </c>
      <c r="C39" s="621"/>
      <c r="D39" s="621"/>
      <c r="E39" s="621"/>
      <c r="F39" s="621"/>
      <c r="G39" s="621"/>
      <c r="H39" s="621"/>
      <c r="I39" s="621"/>
      <c r="J39" s="621"/>
      <c r="K39" s="621"/>
      <c r="L39" s="621"/>
      <c r="M39" s="621"/>
      <c r="N39" s="621"/>
      <c r="O39" s="621"/>
      <c r="P39" s="621"/>
      <c r="Q39" s="622"/>
      <c r="R39" s="623" t="s">
        <v>122</v>
      </c>
      <c r="S39" s="624"/>
      <c r="T39" s="624"/>
      <c r="U39" s="624"/>
      <c r="V39" s="624"/>
      <c r="W39" s="624"/>
      <c r="X39" s="624"/>
      <c r="Y39" s="625"/>
      <c r="Z39" s="626" t="s">
        <v>122</v>
      </c>
      <c r="AA39" s="626"/>
      <c r="AB39" s="626"/>
      <c r="AC39" s="626"/>
      <c r="AD39" s="627" t="s">
        <v>122</v>
      </c>
      <c r="AE39" s="627"/>
      <c r="AF39" s="627"/>
      <c r="AG39" s="627"/>
      <c r="AH39" s="627"/>
      <c r="AI39" s="627"/>
      <c r="AJ39" s="627"/>
      <c r="AK39" s="627"/>
      <c r="AL39" s="628" t="s">
        <v>122</v>
      </c>
      <c r="AM39" s="629"/>
      <c r="AN39" s="629"/>
      <c r="AO39" s="630"/>
      <c r="AQ39" s="686" t="s">
        <v>328</v>
      </c>
      <c r="AR39" s="687"/>
      <c r="AS39" s="687"/>
      <c r="AT39" s="687"/>
      <c r="AU39" s="687"/>
      <c r="AV39" s="687"/>
      <c r="AW39" s="687"/>
      <c r="AX39" s="687"/>
      <c r="AY39" s="688"/>
      <c r="AZ39" s="623">
        <v>82200</v>
      </c>
      <c r="BA39" s="624"/>
      <c r="BB39" s="624"/>
      <c r="BC39" s="624"/>
      <c r="BD39" s="655"/>
      <c r="BE39" s="655"/>
      <c r="BF39" s="678"/>
      <c r="BG39" s="620" t="s">
        <v>329</v>
      </c>
      <c r="BH39" s="621"/>
      <c r="BI39" s="621"/>
      <c r="BJ39" s="621"/>
      <c r="BK39" s="621"/>
      <c r="BL39" s="621"/>
      <c r="BM39" s="621"/>
      <c r="BN39" s="621"/>
      <c r="BO39" s="621"/>
      <c r="BP39" s="621"/>
      <c r="BQ39" s="621"/>
      <c r="BR39" s="621"/>
      <c r="BS39" s="621"/>
      <c r="BT39" s="621"/>
      <c r="BU39" s="622"/>
      <c r="BV39" s="623">
        <v>1374</v>
      </c>
      <c r="BW39" s="624"/>
      <c r="BX39" s="624"/>
      <c r="BY39" s="624"/>
      <c r="BZ39" s="624"/>
      <c r="CA39" s="624"/>
      <c r="CB39" s="633"/>
      <c r="CD39" s="620" t="s">
        <v>330</v>
      </c>
      <c r="CE39" s="621"/>
      <c r="CF39" s="621"/>
      <c r="CG39" s="621"/>
      <c r="CH39" s="621"/>
      <c r="CI39" s="621"/>
      <c r="CJ39" s="621"/>
      <c r="CK39" s="621"/>
      <c r="CL39" s="621"/>
      <c r="CM39" s="621"/>
      <c r="CN39" s="621"/>
      <c r="CO39" s="621"/>
      <c r="CP39" s="621"/>
      <c r="CQ39" s="622"/>
      <c r="CR39" s="623">
        <v>92830</v>
      </c>
      <c r="CS39" s="655"/>
      <c r="CT39" s="655"/>
      <c r="CU39" s="655"/>
      <c r="CV39" s="655"/>
      <c r="CW39" s="655"/>
      <c r="CX39" s="655"/>
      <c r="CY39" s="656"/>
      <c r="CZ39" s="628">
        <v>1.4</v>
      </c>
      <c r="DA39" s="653"/>
      <c r="DB39" s="653"/>
      <c r="DC39" s="657"/>
      <c r="DD39" s="632">
        <v>91554</v>
      </c>
      <c r="DE39" s="655"/>
      <c r="DF39" s="655"/>
      <c r="DG39" s="655"/>
      <c r="DH39" s="655"/>
      <c r="DI39" s="655"/>
      <c r="DJ39" s="655"/>
      <c r="DK39" s="656"/>
      <c r="DL39" s="632" t="s">
        <v>122</v>
      </c>
      <c r="DM39" s="655"/>
      <c r="DN39" s="655"/>
      <c r="DO39" s="655"/>
      <c r="DP39" s="655"/>
      <c r="DQ39" s="655"/>
      <c r="DR39" s="655"/>
      <c r="DS39" s="655"/>
      <c r="DT39" s="655"/>
      <c r="DU39" s="655"/>
      <c r="DV39" s="656"/>
      <c r="DW39" s="628" t="s">
        <v>122</v>
      </c>
      <c r="DX39" s="653"/>
      <c r="DY39" s="653"/>
      <c r="DZ39" s="653"/>
      <c r="EA39" s="653"/>
      <c r="EB39" s="653"/>
      <c r="EC39" s="654"/>
    </row>
    <row r="40" spans="2:133" ht="11.25" customHeight="1">
      <c r="B40" s="620" t="s">
        <v>331</v>
      </c>
      <c r="C40" s="621"/>
      <c r="D40" s="621"/>
      <c r="E40" s="621"/>
      <c r="F40" s="621"/>
      <c r="G40" s="621"/>
      <c r="H40" s="621"/>
      <c r="I40" s="621"/>
      <c r="J40" s="621"/>
      <c r="K40" s="621"/>
      <c r="L40" s="621"/>
      <c r="M40" s="621"/>
      <c r="N40" s="621"/>
      <c r="O40" s="621"/>
      <c r="P40" s="621"/>
      <c r="Q40" s="622"/>
      <c r="R40" s="623">
        <v>7000</v>
      </c>
      <c r="S40" s="624"/>
      <c r="T40" s="624"/>
      <c r="U40" s="624"/>
      <c r="V40" s="624"/>
      <c r="W40" s="624"/>
      <c r="X40" s="624"/>
      <c r="Y40" s="625"/>
      <c r="Z40" s="626">
        <v>0.1</v>
      </c>
      <c r="AA40" s="626"/>
      <c r="AB40" s="626"/>
      <c r="AC40" s="626"/>
      <c r="AD40" s="627" t="s">
        <v>122</v>
      </c>
      <c r="AE40" s="627"/>
      <c r="AF40" s="627"/>
      <c r="AG40" s="627"/>
      <c r="AH40" s="627"/>
      <c r="AI40" s="627"/>
      <c r="AJ40" s="627"/>
      <c r="AK40" s="627"/>
      <c r="AL40" s="628" t="s">
        <v>122</v>
      </c>
      <c r="AM40" s="629"/>
      <c r="AN40" s="629"/>
      <c r="AO40" s="630"/>
      <c r="AQ40" s="686" t="s">
        <v>332</v>
      </c>
      <c r="AR40" s="687"/>
      <c r="AS40" s="687"/>
      <c r="AT40" s="687"/>
      <c r="AU40" s="687"/>
      <c r="AV40" s="687"/>
      <c r="AW40" s="687"/>
      <c r="AX40" s="687"/>
      <c r="AY40" s="688"/>
      <c r="AZ40" s="623">
        <v>63000</v>
      </c>
      <c r="BA40" s="624"/>
      <c r="BB40" s="624"/>
      <c r="BC40" s="624"/>
      <c r="BD40" s="655"/>
      <c r="BE40" s="655"/>
      <c r="BF40" s="678"/>
      <c r="BG40" s="671" t="s">
        <v>333</v>
      </c>
      <c r="BH40" s="672"/>
      <c r="BI40" s="672"/>
      <c r="BJ40" s="672"/>
      <c r="BK40" s="672"/>
      <c r="BL40" s="211"/>
      <c r="BM40" s="621" t="s">
        <v>334</v>
      </c>
      <c r="BN40" s="621"/>
      <c r="BO40" s="621"/>
      <c r="BP40" s="621"/>
      <c r="BQ40" s="621"/>
      <c r="BR40" s="621"/>
      <c r="BS40" s="621"/>
      <c r="BT40" s="621"/>
      <c r="BU40" s="622"/>
      <c r="BV40" s="623">
        <v>96</v>
      </c>
      <c r="BW40" s="624"/>
      <c r="BX40" s="624"/>
      <c r="BY40" s="624"/>
      <c r="BZ40" s="624"/>
      <c r="CA40" s="624"/>
      <c r="CB40" s="633"/>
      <c r="CD40" s="620" t="s">
        <v>335</v>
      </c>
      <c r="CE40" s="621"/>
      <c r="CF40" s="621"/>
      <c r="CG40" s="621"/>
      <c r="CH40" s="621"/>
      <c r="CI40" s="621"/>
      <c r="CJ40" s="621"/>
      <c r="CK40" s="621"/>
      <c r="CL40" s="621"/>
      <c r="CM40" s="621"/>
      <c r="CN40" s="621"/>
      <c r="CO40" s="621"/>
      <c r="CP40" s="621"/>
      <c r="CQ40" s="622"/>
      <c r="CR40" s="623">
        <v>66686</v>
      </c>
      <c r="CS40" s="624"/>
      <c r="CT40" s="624"/>
      <c r="CU40" s="624"/>
      <c r="CV40" s="624"/>
      <c r="CW40" s="624"/>
      <c r="CX40" s="624"/>
      <c r="CY40" s="625"/>
      <c r="CZ40" s="628">
        <v>1</v>
      </c>
      <c r="DA40" s="653"/>
      <c r="DB40" s="653"/>
      <c r="DC40" s="657"/>
      <c r="DD40" s="632">
        <v>66686</v>
      </c>
      <c r="DE40" s="624"/>
      <c r="DF40" s="624"/>
      <c r="DG40" s="624"/>
      <c r="DH40" s="624"/>
      <c r="DI40" s="624"/>
      <c r="DJ40" s="624"/>
      <c r="DK40" s="625"/>
      <c r="DL40" s="632">
        <v>7279</v>
      </c>
      <c r="DM40" s="624"/>
      <c r="DN40" s="624"/>
      <c r="DO40" s="624"/>
      <c r="DP40" s="624"/>
      <c r="DQ40" s="624"/>
      <c r="DR40" s="624"/>
      <c r="DS40" s="624"/>
      <c r="DT40" s="624"/>
      <c r="DU40" s="624"/>
      <c r="DV40" s="625"/>
      <c r="DW40" s="628">
        <v>0.2</v>
      </c>
      <c r="DX40" s="653"/>
      <c r="DY40" s="653"/>
      <c r="DZ40" s="653"/>
      <c r="EA40" s="653"/>
      <c r="EB40" s="653"/>
      <c r="EC40" s="654"/>
    </row>
    <row r="41" spans="2:133" ht="11.25" customHeight="1">
      <c r="B41" s="644" t="s">
        <v>336</v>
      </c>
      <c r="C41" s="645"/>
      <c r="D41" s="645"/>
      <c r="E41" s="645"/>
      <c r="F41" s="645"/>
      <c r="G41" s="645"/>
      <c r="H41" s="645"/>
      <c r="I41" s="645"/>
      <c r="J41" s="645"/>
      <c r="K41" s="645"/>
      <c r="L41" s="645"/>
      <c r="M41" s="645"/>
      <c r="N41" s="645"/>
      <c r="O41" s="645"/>
      <c r="P41" s="645"/>
      <c r="Q41" s="646"/>
      <c r="R41" s="695">
        <v>6795720</v>
      </c>
      <c r="S41" s="696"/>
      <c r="T41" s="696"/>
      <c r="U41" s="696"/>
      <c r="V41" s="696"/>
      <c r="W41" s="696"/>
      <c r="X41" s="696"/>
      <c r="Y41" s="700"/>
      <c r="Z41" s="701">
        <v>100</v>
      </c>
      <c r="AA41" s="701"/>
      <c r="AB41" s="701"/>
      <c r="AC41" s="701"/>
      <c r="AD41" s="702">
        <v>4179708</v>
      </c>
      <c r="AE41" s="702"/>
      <c r="AF41" s="702"/>
      <c r="AG41" s="702"/>
      <c r="AH41" s="702"/>
      <c r="AI41" s="702"/>
      <c r="AJ41" s="702"/>
      <c r="AK41" s="702"/>
      <c r="AL41" s="703">
        <v>100</v>
      </c>
      <c r="AM41" s="683"/>
      <c r="AN41" s="683"/>
      <c r="AO41" s="704"/>
      <c r="AQ41" s="686" t="s">
        <v>337</v>
      </c>
      <c r="AR41" s="687"/>
      <c r="AS41" s="687"/>
      <c r="AT41" s="687"/>
      <c r="AU41" s="687"/>
      <c r="AV41" s="687"/>
      <c r="AW41" s="687"/>
      <c r="AX41" s="687"/>
      <c r="AY41" s="688"/>
      <c r="AZ41" s="623">
        <v>119673</v>
      </c>
      <c r="BA41" s="624"/>
      <c r="BB41" s="624"/>
      <c r="BC41" s="624"/>
      <c r="BD41" s="655"/>
      <c r="BE41" s="655"/>
      <c r="BF41" s="678"/>
      <c r="BG41" s="671"/>
      <c r="BH41" s="672"/>
      <c r="BI41" s="672"/>
      <c r="BJ41" s="672"/>
      <c r="BK41" s="672"/>
      <c r="BL41" s="211"/>
      <c r="BM41" s="621" t="s">
        <v>338</v>
      </c>
      <c r="BN41" s="621"/>
      <c r="BO41" s="621"/>
      <c r="BP41" s="621"/>
      <c r="BQ41" s="621"/>
      <c r="BR41" s="621"/>
      <c r="BS41" s="621"/>
      <c r="BT41" s="621"/>
      <c r="BU41" s="622"/>
      <c r="BV41" s="623" t="s">
        <v>122</v>
      </c>
      <c r="BW41" s="624"/>
      <c r="BX41" s="624"/>
      <c r="BY41" s="624"/>
      <c r="BZ41" s="624"/>
      <c r="CA41" s="624"/>
      <c r="CB41" s="633"/>
      <c r="CD41" s="620" t="s">
        <v>339</v>
      </c>
      <c r="CE41" s="621"/>
      <c r="CF41" s="621"/>
      <c r="CG41" s="621"/>
      <c r="CH41" s="621"/>
      <c r="CI41" s="621"/>
      <c r="CJ41" s="621"/>
      <c r="CK41" s="621"/>
      <c r="CL41" s="621"/>
      <c r="CM41" s="621"/>
      <c r="CN41" s="621"/>
      <c r="CO41" s="621"/>
      <c r="CP41" s="621"/>
      <c r="CQ41" s="622"/>
      <c r="CR41" s="623" t="s">
        <v>122</v>
      </c>
      <c r="CS41" s="655"/>
      <c r="CT41" s="655"/>
      <c r="CU41" s="655"/>
      <c r="CV41" s="655"/>
      <c r="CW41" s="655"/>
      <c r="CX41" s="655"/>
      <c r="CY41" s="656"/>
      <c r="CZ41" s="628" t="s">
        <v>122</v>
      </c>
      <c r="DA41" s="653"/>
      <c r="DB41" s="653"/>
      <c r="DC41" s="657"/>
      <c r="DD41" s="632" t="s">
        <v>122</v>
      </c>
      <c r="DE41" s="655"/>
      <c r="DF41" s="655"/>
      <c r="DG41" s="655"/>
      <c r="DH41" s="655"/>
      <c r="DI41" s="655"/>
      <c r="DJ41" s="655"/>
      <c r="DK41" s="656"/>
      <c r="DL41" s="706"/>
      <c r="DM41" s="707"/>
      <c r="DN41" s="707"/>
      <c r="DO41" s="707"/>
      <c r="DP41" s="707"/>
      <c r="DQ41" s="707"/>
      <c r="DR41" s="707"/>
      <c r="DS41" s="707"/>
      <c r="DT41" s="707"/>
      <c r="DU41" s="707"/>
      <c r="DV41" s="708"/>
      <c r="DW41" s="697"/>
      <c r="DX41" s="698"/>
      <c r="DY41" s="698"/>
      <c r="DZ41" s="698"/>
      <c r="EA41" s="698"/>
      <c r="EB41" s="698"/>
      <c r="EC41" s="699"/>
    </row>
    <row r="42" spans="2:133" ht="11.25" customHeight="1">
      <c r="AQ42" s="692" t="s">
        <v>340</v>
      </c>
      <c r="AR42" s="693"/>
      <c r="AS42" s="693"/>
      <c r="AT42" s="693"/>
      <c r="AU42" s="693"/>
      <c r="AV42" s="693"/>
      <c r="AW42" s="693"/>
      <c r="AX42" s="693"/>
      <c r="AY42" s="694"/>
      <c r="AZ42" s="695">
        <v>343729</v>
      </c>
      <c r="BA42" s="696"/>
      <c r="BB42" s="696"/>
      <c r="BC42" s="696"/>
      <c r="BD42" s="682"/>
      <c r="BE42" s="682"/>
      <c r="BF42" s="684"/>
      <c r="BG42" s="673"/>
      <c r="BH42" s="674"/>
      <c r="BI42" s="674"/>
      <c r="BJ42" s="674"/>
      <c r="BK42" s="674"/>
      <c r="BL42" s="212"/>
      <c r="BM42" s="645" t="s">
        <v>341</v>
      </c>
      <c r="BN42" s="645"/>
      <c r="BO42" s="645"/>
      <c r="BP42" s="645"/>
      <c r="BQ42" s="645"/>
      <c r="BR42" s="645"/>
      <c r="BS42" s="645"/>
      <c r="BT42" s="645"/>
      <c r="BU42" s="646"/>
      <c r="BV42" s="695">
        <v>353</v>
      </c>
      <c r="BW42" s="696"/>
      <c r="BX42" s="696"/>
      <c r="BY42" s="696"/>
      <c r="BZ42" s="696"/>
      <c r="CA42" s="696"/>
      <c r="CB42" s="705"/>
      <c r="CD42" s="620" t="s">
        <v>342</v>
      </c>
      <c r="CE42" s="621"/>
      <c r="CF42" s="621"/>
      <c r="CG42" s="621"/>
      <c r="CH42" s="621"/>
      <c r="CI42" s="621"/>
      <c r="CJ42" s="621"/>
      <c r="CK42" s="621"/>
      <c r="CL42" s="621"/>
      <c r="CM42" s="621"/>
      <c r="CN42" s="621"/>
      <c r="CO42" s="621"/>
      <c r="CP42" s="621"/>
      <c r="CQ42" s="622"/>
      <c r="CR42" s="623">
        <v>969792</v>
      </c>
      <c r="CS42" s="655"/>
      <c r="CT42" s="655"/>
      <c r="CU42" s="655"/>
      <c r="CV42" s="655"/>
      <c r="CW42" s="655"/>
      <c r="CX42" s="655"/>
      <c r="CY42" s="656"/>
      <c r="CZ42" s="628">
        <v>14.5</v>
      </c>
      <c r="DA42" s="653"/>
      <c r="DB42" s="653"/>
      <c r="DC42" s="657"/>
      <c r="DD42" s="632">
        <v>249597</v>
      </c>
      <c r="DE42" s="655"/>
      <c r="DF42" s="655"/>
      <c r="DG42" s="655"/>
      <c r="DH42" s="655"/>
      <c r="DI42" s="655"/>
      <c r="DJ42" s="655"/>
      <c r="DK42" s="656"/>
      <c r="DL42" s="706"/>
      <c r="DM42" s="707"/>
      <c r="DN42" s="707"/>
      <c r="DO42" s="707"/>
      <c r="DP42" s="707"/>
      <c r="DQ42" s="707"/>
      <c r="DR42" s="707"/>
      <c r="DS42" s="707"/>
      <c r="DT42" s="707"/>
      <c r="DU42" s="707"/>
      <c r="DV42" s="708"/>
      <c r="DW42" s="697"/>
      <c r="DX42" s="698"/>
      <c r="DY42" s="698"/>
      <c r="DZ42" s="698"/>
      <c r="EA42" s="698"/>
      <c r="EB42" s="698"/>
      <c r="EC42" s="699"/>
    </row>
    <row r="43" spans="2:133" ht="11.25" customHeight="1">
      <c r="B43" s="202" t="s">
        <v>343</v>
      </c>
      <c r="CD43" s="620" t="s">
        <v>344</v>
      </c>
      <c r="CE43" s="621"/>
      <c r="CF43" s="621"/>
      <c r="CG43" s="621"/>
      <c r="CH43" s="621"/>
      <c r="CI43" s="621"/>
      <c r="CJ43" s="621"/>
      <c r="CK43" s="621"/>
      <c r="CL43" s="621"/>
      <c r="CM43" s="621"/>
      <c r="CN43" s="621"/>
      <c r="CO43" s="621"/>
      <c r="CP43" s="621"/>
      <c r="CQ43" s="622"/>
      <c r="CR43" s="623">
        <v>77738</v>
      </c>
      <c r="CS43" s="655"/>
      <c r="CT43" s="655"/>
      <c r="CU43" s="655"/>
      <c r="CV43" s="655"/>
      <c r="CW43" s="655"/>
      <c r="CX43" s="655"/>
      <c r="CY43" s="656"/>
      <c r="CZ43" s="628">
        <v>1.2</v>
      </c>
      <c r="DA43" s="653"/>
      <c r="DB43" s="653"/>
      <c r="DC43" s="657"/>
      <c r="DD43" s="632">
        <v>77738</v>
      </c>
      <c r="DE43" s="655"/>
      <c r="DF43" s="655"/>
      <c r="DG43" s="655"/>
      <c r="DH43" s="655"/>
      <c r="DI43" s="655"/>
      <c r="DJ43" s="655"/>
      <c r="DK43" s="656"/>
      <c r="DL43" s="706"/>
      <c r="DM43" s="707"/>
      <c r="DN43" s="707"/>
      <c r="DO43" s="707"/>
      <c r="DP43" s="707"/>
      <c r="DQ43" s="707"/>
      <c r="DR43" s="707"/>
      <c r="DS43" s="707"/>
      <c r="DT43" s="707"/>
      <c r="DU43" s="707"/>
      <c r="DV43" s="708"/>
      <c r="DW43" s="697"/>
      <c r="DX43" s="698"/>
      <c r="DY43" s="698"/>
      <c r="DZ43" s="698"/>
      <c r="EA43" s="698"/>
      <c r="EB43" s="698"/>
      <c r="EC43" s="699"/>
    </row>
    <row r="44" spans="2:133" ht="11.25" customHeight="1">
      <c r="B44" s="709" t="s">
        <v>345</v>
      </c>
      <c r="C44" s="709"/>
      <c r="D44" s="709"/>
      <c r="E44" s="709"/>
      <c r="F44" s="709"/>
      <c r="G44" s="709"/>
      <c r="H44" s="709"/>
      <c r="I44" s="709"/>
      <c r="J44" s="709"/>
      <c r="K44" s="709"/>
      <c r="L44" s="709"/>
      <c r="M44" s="709"/>
      <c r="N44" s="709"/>
      <c r="O44" s="709"/>
      <c r="P44" s="709"/>
      <c r="Q44" s="709"/>
      <c r="R44" s="709"/>
      <c r="S44" s="709"/>
      <c r="T44" s="709"/>
      <c r="U44" s="709"/>
      <c r="V44" s="709"/>
      <c r="W44" s="709"/>
      <c r="X44" s="709"/>
      <c r="Y44" s="709"/>
      <c r="Z44" s="709"/>
      <c r="AA44" s="709"/>
      <c r="AB44" s="709"/>
      <c r="AC44" s="709"/>
      <c r="AD44" s="709"/>
      <c r="AE44" s="709"/>
      <c r="AF44" s="709"/>
      <c r="AG44" s="709"/>
      <c r="AH44" s="709"/>
      <c r="AI44" s="709"/>
      <c r="AJ44" s="709"/>
      <c r="AK44" s="709"/>
      <c r="AL44" s="709"/>
      <c r="AM44" s="709"/>
      <c r="AN44" s="709"/>
      <c r="AO44" s="709"/>
      <c r="AP44" s="709"/>
      <c r="AQ44" s="709"/>
      <c r="AR44" s="709"/>
      <c r="AS44" s="709"/>
      <c r="AT44" s="709"/>
      <c r="AU44" s="709"/>
      <c r="AV44" s="709"/>
      <c r="AW44" s="709"/>
      <c r="AX44" s="709"/>
      <c r="AY44" s="709"/>
      <c r="AZ44" s="709"/>
      <c r="BA44" s="709"/>
      <c r="BB44" s="709"/>
      <c r="BC44" s="709"/>
      <c r="BD44" s="709"/>
      <c r="BE44" s="709"/>
      <c r="BF44" s="709"/>
      <c r="BG44" s="709"/>
      <c r="BH44" s="709"/>
      <c r="BI44" s="709"/>
      <c r="BJ44" s="709"/>
      <c r="BK44" s="709"/>
      <c r="BL44" s="709"/>
      <c r="BM44" s="709"/>
      <c r="BN44" s="709"/>
      <c r="BO44" s="709"/>
      <c r="BP44" s="709"/>
      <c r="BQ44" s="709"/>
      <c r="BR44" s="709"/>
      <c r="BS44" s="709"/>
      <c r="BT44" s="709"/>
      <c r="BU44" s="709"/>
      <c r="BV44" s="709"/>
      <c r="BW44" s="709"/>
      <c r="BX44" s="709"/>
      <c r="BY44" s="709"/>
      <c r="BZ44" s="709"/>
      <c r="CA44" s="709"/>
      <c r="CB44" s="709"/>
      <c r="CC44" s="710"/>
      <c r="CD44" s="659" t="s">
        <v>293</v>
      </c>
      <c r="CE44" s="660"/>
      <c r="CF44" s="620" t="s">
        <v>346</v>
      </c>
      <c r="CG44" s="621"/>
      <c r="CH44" s="621"/>
      <c r="CI44" s="621"/>
      <c r="CJ44" s="621"/>
      <c r="CK44" s="621"/>
      <c r="CL44" s="621"/>
      <c r="CM44" s="621"/>
      <c r="CN44" s="621"/>
      <c r="CO44" s="621"/>
      <c r="CP44" s="621"/>
      <c r="CQ44" s="622"/>
      <c r="CR44" s="623">
        <v>964032</v>
      </c>
      <c r="CS44" s="624"/>
      <c r="CT44" s="624"/>
      <c r="CU44" s="624"/>
      <c r="CV44" s="624"/>
      <c r="CW44" s="624"/>
      <c r="CX44" s="624"/>
      <c r="CY44" s="625"/>
      <c r="CZ44" s="628">
        <v>14.4</v>
      </c>
      <c r="DA44" s="629"/>
      <c r="DB44" s="629"/>
      <c r="DC44" s="635"/>
      <c r="DD44" s="632">
        <v>247657</v>
      </c>
      <c r="DE44" s="624"/>
      <c r="DF44" s="624"/>
      <c r="DG44" s="624"/>
      <c r="DH44" s="624"/>
      <c r="DI44" s="624"/>
      <c r="DJ44" s="624"/>
      <c r="DK44" s="625"/>
      <c r="DL44" s="706"/>
      <c r="DM44" s="707"/>
      <c r="DN44" s="707"/>
      <c r="DO44" s="707"/>
      <c r="DP44" s="707"/>
      <c r="DQ44" s="707"/>
      <c r="DR44" s="707"/>
      <c r="DS44" s="707"/>
      <c r="DT44" s="707"/>
      <c r="DU44" s="707"/>
      <c r="DV44" s="708"/>
      <c r="DW44" s="697"/>
      <c r="DX44" s="698"/>
      <c r="DY44" s="698"/>
      <c r="DZ44" s="698"/>
      <c r="EA44" s="698"/>
      <c r="EB44" s="698"/>
      <c r="EC44" s="699"/>
    </row>
    <row r="45" spans="2:133" ht="11.25" customHeight="1">
      <c r="B45" s="709" t="s">
        <v>347</v>
      </c>
      <c r="C45" s="709"/>
      <c r="D45" s="709"/>
      <c r="E45" s="709"/>
      <c r="F45" s="709"/>
      <c r="G45" s="709"/>
      <c r="H45" s="709"/>
      <c r="I45" s="709"/>
      <c r="J45" s="709"/>
      <c r="K45" s="709"/>
      <c r="L45" s="709"/>
      <c r="M45" s="709"/>
      <c r="N45" s="709"/>
      <c r="O45" s="709"/>
      <c r="P45" s="709"/>
      <c r="Q45" s="709"/>
      <c r="R45" s="709"/>
      <c r="S45" s="709"/>
      <c r="T45" s="709"/>
      <c r="U45" s="709"/>
      <c r="V45" s="709"/>
      <c r="W45" s="709"/>
      <c r="X45" s="709"/>
      <c r="Y45" s="709"/>
      <c r="Z45" s="709"/>
      <c r="AA45" s="709"/>
      <c r="AB45" s="709"/>
      <c r="AC45" s="709"/>
      <c r="AD45" s="709"/>
      <c r="AE45" s="709"/>
      <c r="AF45" s="709"/>
      <c r="AG45" s="709"/>
      <c r="AH45" s="709"/>
      <c r="AI45" s="709"/>
      <c r="AJ45" s="709"/>
      <c r="AK45" s="709"/>
      <c r="AL45" s="709"/>
      <c r="AM45" s="709"/>
      <c r="AN45" s="709"/>
      <c r="AO45" s="709"/>
      <c r="AP45" s="709"/>
      <c r="AQ45" s="709"/>
      <c r="AR45" s="709"/>
      <c r="AS45" s="709"/>
      <c r="AT45" s="709"/>
      <c r="AU45" s="709"/>
      <c r="AV45" s="709"/>
      <c r="AW45" s="709"/>
      <c r="AX45" s="709"/>
      <c r="AY45" s="709"/>
      <c r="AZ45" s="709"/>
      <c r="BA45" s="709"/>
      <c r="BB45" s="709"/>
      <c r="BC45" s="709"/>
      <c r="BD45" s="709"/>
      <c r="BE45" s="709"/>
      <c r="BF45" s="709"/>
      <c r="BG45" s="709"/>
      <c r="BH45" s="709"/>
      <c r="BI45" s="709"/>
      <c r="BJ45" s="709"/>
      <c r="BK45" s="709"/>
      <c r="BL45" s="709"/>
      <c r="BM45" s="709"/>
      <c r="BN45" s="709"/>
      <c r="BO45" s="709"/>
      <c r="BP45" s="709"/>
      <c r="BQ45" s="709"/>
      <c r="BR45" s="709"/>
      <c r="BS45" s="709"/>
      <c r="BT45" s="709"/>
      <c r="BU45" s="709"/>
      <c r="BV45" s="709"/>
      <c r="BW45" s="709"/>
      <c r="BX45" s="709"/>
      <c r="BY45" s="709"/>
      <c r="BZ45" s="709"/>
      <c r="CA45" s="709"/>
      <c r="CB45" s="709"/>
      <c r="CC45" s="710"/>
      <c r="CD45" s="661"/>
      <c r="CE45" s="662"/>
      <c r="CF45" s="620" t="s">
        <v>348</v>
      </c>
      <c r="CG45" s="621"/>
      <c r="CH45" s="621"/>
      <c r="CI45" s="621"/>
      <c r="CJ45" s="621"/>
      <c r="CK45" s="621"/>
      <c r="CL45" s="621"/>
      <c r="CM45" s="621"/>
      <c r="CN45" s="621"/>
      <c r="CO45" s="621"/>
      <c r="CP45" s="621"/>
      <c r="CQ45" s="622"/>
      <c r="CR45" s="623">
        <v>579874</v>
      </c>
      <c r="CS45" s="655"/>
      <c r="CT45" s="655"/>
      <c r="CU45" s="655"/>
      <c r="CV45" s="655"/>
      <c r="CW45" s="655"/>
      <c r="CX45" s="655"/>
      <c r="CY45" s="656"/>
      <c r="CZ45" s="628">
        <v>8.6999999999999993</v>
      </c>
      <c r="DA45" s="653"/>
      <c r="DB45" s="653"/>
      <c r="DC45" s="657"/>
      <c r="DD45" s="632">
        <v>10690</v>
      </c>
      <c r="DE45" s="655"/>
      <c r="DF45" s="655"/>
      <c r="DG45" s="655"/>
      <c r="DH45" s="655"/>
      <c r="DI45" s="655"/>
      <c r="DJ45" s="655"/>
      <c r="DK45" s="656"/>
      <c r="DL45" s="706"/>
      <c r="DM45" s="707"/>
      <c r="DN45" s="707"/>
      <c r="DO45" s="707"/>
      <c r="DP45" s="707"/>
      <c r="DQ45" s="707"/>
      <c r="DR45" s="707"/>
      <c r="DS45" s="707"/>
      <c r="DT45" s="707"/>
      <c r="DU45" s="707"/>
      <c r="DV45" s="708"/>
      <c r="DW45" s="697"/>
      <c r="DX45" s="698"/>
      <c r="DY45" s="698"/>
      <c r="DZ45" s="698"/>
      <c r="EA45" s="698"/>
      <c r="EB45" s="698"/>
      <c r="EC45" s="699"/>
    </row>
    <row r="46" spans="2:133" ht="11.25" customHeight="1">
      <c r="B46" s="213"/>
      <c r="CD46" s="661"/>
      <c r="CE46" s="662"/>
      <c r="CF46" s="620" t="s">
        <v>349</v>
      </c>
      <c r="CG46" s="621"/>
      <c r="CH46" s="621"/>
      <c r="CI46" s="621"/>
      <c r="CJ46" s="621"/>
      <c r="CK46" s="621"/>
      <c r="CL46" s="621"/>
      <c r="CM46" s="621"/>
      <c r="CN46" s="621"/>
      <c r="CO46" s="621"/>
      <c r="CP46" s="621"/>
      <c r="CQ46" s="622"/>
      <c r="CR46" s="623">
        <v>370165</v>
      </c>
      <c r="CS46" s="624"/>
      <c r="CT46" s="624"/>
      <c r="CU46" s="624"/>
      <c r="CV46" s="624"/>
      <c r="CW46" s="624"/>
      <c r="CX46" s="624"/>
      <c r="CY46" s="625"/>
      <c r="CZ46" s="628">
        <v>5.5</v>
      </c>
      <c r="DA46" s="629"/>
      <c r="DB46" s="629"/>
      <c r="DC46" s="635"/>
      <c r="DD46" s="632">
        <v>234650</v>
      </c>
      <c r="DE46" s="624"/>
      <c r="DF46" s="624"/>
      <c r="DG46" s="624"/>
      <c r="DH46" s="624"/>
      <c r="DI46" s="624"/>
      <c r="DJ46" s="624"/>
      <c r="DK46" s="625"/>
      <c r="DL46" s="706"/>
      <c r="DM46" s="707"/>
      <c r="DN46" s="707"/>
      <c r="DO46" s="707"/>
      <c r="DP46" s="707"/>
      <c r="DQ46" s="707"/>
      <c r="DR46" s="707"/>
      <c r="DS46" s="707"/>
      <c r="DT46" s="707"/>
      <c r="DU46" s="707"/>
      <c r="DV46" s="708"/>
      <c r="DW46" s="697"/>
      <c r="DX46" s="698"/>
      <c r="DY46" s="698"/>
      <c r="DZ46" s="698"/>
      <c r="EA46" s="698"/>
      <c r="EB46" s="698"/>
      <c r="EC46" s="699"/>
    </row>
    <row r="47" spans="2:133" ht="11.25" customHeight="1">
      <c r="B47" s="213"/>
      <c r="CD47" s="661"/>
      <c r="CE47" s="662"/>
      <c r="CF47" s="620" t="s">
        <v>350</v>
      </c>
      <c r="CG47" s="621"/>
      <c r="CH47" s="621"/>
      <c r="CI47" s="621"/>
      <c r="CJ47" s="621"/>
      <c r="CK47" s="621"/>
      <c r="CL47" s="621"/>
      <c r="CM47" s="621"/>
      <c r="CN47" s="621"/>
      <c r="CO47" s="621"/>
      <c r="CP47" s="621"/>
      <c r="CQ47" s="622"/>
      <c r="CR47" s="623">
        <v>5760</v>
      </c>
      <c r="CS47" s="655"/>
      <c r="CT47" s="655"/>
      <c r="CU47" s="655"/>
      <c r="CV47" s="655"/>
      <c r="CW47" s="655"/>
      <c r="CX47" s="655"/>
      <c r="CY47" s="656"/>
      <c r="CZ47" s="628">
        <v>0.1</v>
      </c>
      <c r="DA47" s="653"/>
      <c r="DB47" s="653"/>
      <c r="DC47" s="657"/>
      <c r="DD47" s="632">
        <v>1940</v>
      </c>
      <c r="DE47" s="655"/>
      <c r="DF47" s="655"/>
      <c r="DG47" s="655"/>
      <c r="DH47" s="655"/>
      <c r="DI47" s="655"/>
      <c r="DJ47" s="655"/>
      <c r="DK47" s="656"/>
      <c r="DL47" s="706"/>
      <c r="DM47" s="707"/>
      <c r="DN47" s="707"/>
      <c r="DO47" s="707"/>
      <c r="DP47" s="707"/>
      <c r="DQ47" s="707"/>
      <c r="DR47" s="707"/>
      <c r="DS47" s="707"/>
      <c r="DT47" s="707"/>
      <c r="DU47" s="707"/>
      <c r="DV47" s="708"/>
      <c r="DW47" s="697"/>
      <c r="DX47" s="698"/>
      <c r="DY47" s="698"/>
      <c r="DZ47" s="698"/>
      <c r="EA47" s="698"/>
      <c r="EB47" s="698"/>
      <c r="EC47" s="699"/>
    </row>
    <row r="48" spans="2:133" ht="11">
      <c r="B48" s="213"/>
      <c r="CD48" s="663"/>
      <c r="CE48" s="664"/>
      <c r="CF48" s="620" t="s">
        <v>351</v>
      </c>
      <c r="CG48" s="621"/>
      <c r="CH48" s="621"/>
      <c r="CI48" s="621"/>
      <c r="CJ48" s="621"/>
      <c r="CK48" s="621"/>
      <c r="CL48" s="621"/>
      <c r="CM48" s="621"/>
      <c r="CN48" s="621"/>
      <c r="CO48" s="621"/>
      <c r="CP48" s="621"/>
      <c r="CQ48" s="622"/>
      <c r="CR48" s="623" t="s">
        <v>122</v>
      </c>
      <c r="CS48" s="624"/>
      <c r="CT48" s="624"/>
      <c r="CU48" s="624"/>
      <c r="CV48" s="624"/>
      <c r="CW48" s="624"/>
      <c r="CX48" s="624"/>
      <c r="CY48" s="625"/>
      <c r="CZ48" s="628" t="s">
        <v>122</v>
      </c>
      <c r="DA48" s="629"/>
      <c r="DB48" s="629"/>
      <c r="DC48" s="635"/>
      <c r="DD48" s="632" t="s">
        <v>122</v>
      </c>
      <c r="DE48" s="624"/>
      <c r="DF48" s="624"/>
      <c r="DG48" s="624"/>
      <c r="DH48" s="624"/>
      <c r="DI48" s="624"/>
      <c r="DJ48" s="624"/>
      <c r="DK48" s="625"/>
      <c r="DL48" s="706"/>
      <c r="DM48" s="707"/>
      <c r="DN48" s="707"/>
      <c r="DO48" s="707"/>
      <c r="DP48" s="707"/>
      <c r="DQ48" s="707"/>
      <c r="DR48" s="707"/>
      <c r="DS48" s="707"/>
      <c r="DT48" s="707"/>
      <c r="DU48" s="707"/>
      <c r="DV48" s="708"/>
      <c r="DW48" s="697"/>
      <c r="DX48" s="698"/>
      <c r="DY48" s="698"/>
      <c r="DZ48" s="698"/>
      <c r="EA48" s="698"/>
      <c r="EB48" s="698"/>
      <c r="EC48" s="699"/>
    </row>
    <row r="49" spans="2:133" ht="11.25" customHeight="1">
      <c r="B49" s="213"/>
      <c r="CD49" s="644" t="s">
        <v>352</v>
      </c>
      <c r="CE49" s="645"/>
      <c r="CF49" s="645"/>
      <c r="CG49" s="645"/>
      <c r="CH49" s="645"/>
      <c r="CI49" s="645"/>
      <c r="CJ49" s="645"/>
      <c r="CK49" s="645"/>
      <c r="CL49" s="645"/>
      <c r="CM49" s="645"/>
      <c r="CN49" s="645"/>
      <c r="CO49" s="645"/>
      <c r="CP49" s="645"/>
      <c r="CQ49" s="646"/>
      <c r="CR49" s="695">
        <v>6689871</v>
      </c>
      <c r="CS49" s="682"/>
      <c r="CT49" s="682"/>
      <c r="CU49" s="682"/>
      <c r="CV49" s="682"/>
      <c r="CW49" s="682"/>
      <c r="CX49" s="682"/>
      <c r="CY49" s="711"/>
      <c r="CZ49" s="703">
        <v>100</v>
      </c>
      <c r="DA49" s="712"/>
      <c r="DB49" s="712"/>
      <c r="DC49" s="713"/>
      <c r="DD49" s="714">
        <v>5163845</v>
      </c>
      <c r="DE49" s="682"/>
      <c r="DF49" s="682"/>
      <c r="DG49" s="682"/>
      <c r="DH49" s="682"/>
      <c r="DI49" s="682"/>
      <c r="DJ49" s="682"/>
      <c r="DK49" s="711"/>
      <c r="DL49" s="715"/>
      <c r="DM49" s="716"/>
      <c r="DN49" s="716"/>
      <c r="DO49" s="716"/>
      <c r="DP49" s="716"/>
      <c r="DQ49" s="716"/>
      <c r="DR49" s="716"/>
      <c r="DS49" s="716"/>
      <c r="DT49" s="716"/>
      <c r="DU49" s="716"/>
      <c r="DV49" s="717"/>
      <c r="DW49" s="718"/>
      <c r="DX49" s="719"/>
      <c r="DY49" s="719"/>
      <c r="DZ49" s="719"/>
      <c r="EA49" s="719"/>
      <c r="EB49" s="719"/>
      <c r="EC49" s="720"/>
    </row>
  </sheetData>
  <sheetProtection algorithmName="SHA-512" hashValue="YLIqv1xOHP2OG58ZXR/MJ0OYMi28PuRSMsERu0m7PcSFd1wsFkowoG3tmq2JwbvPinhbkNOWCpUTHpc63oRzmg==" saltValue="dSKrdSVFmvmZRMfSVkkIOQ=="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55" zoomScaleNormal="55" zoomScaleSheetLayoutView="70" workbookViewId="0"/>
  </sheetViews>
  <sheetFormatPr defaultColWidth="0" defaultRowHeight="13" zeroHeight="1"/>
  <cols>
    <col min="1" max="130" width="2.7265625" style="219" customWidth="1"/>
    <col min="131" max="131" width="1.6328125" style="219" customWidth="1"/>
    <col min="132" max="16384" width="9" style="219" hidden="1"/>
  </cols>
  <sheetData>
    <row r="1" spans="1:131" ht="11.25" customHeight="1" thickBot="1">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c r="A2" s="721" t="s">
        <v>353</v>
      </c>
      <c r="B2" s="721"/>
      <c r="C2" s="721"/>
      <c r="D2" s="721"/>
      <c r="E2" s="721"/>
      <c r="F2" s="721"/>
      <c r="G2" s="721"/>
      <c r="H2" s="721"/>
      <c r="I2" s="721"/>
      <c r="J2" s="721"/>
      <c r="K2" s="721"/>
      <c r="L2" s="721"/>
      <c r="M2" s="721"/>
      <c r="N2" s="721"/>
      <c r="O2" s="721"/>
      <c r="P2" s="721"/>
      <c r="Q2" s="721"/>
      <c r="R2" s="721"/>
      <c r="S2" s="721"/>
      <c r="T2" s="721"/>
      <c r="U2" s="721"/>
      <c r="V2" s="721"/>
      <c r="W2" s="721"/>
      <c r="X2" s="721"/>
      <c r="Y2" s="721"/>
      <c r="Z2" s="721"/>
      <c r="AA2" s="721"/>
      <c r="AB2" s="721"/>
      <c r="AC2" s="721"/>
      <c r="AD2" s="721"/>
      <c r="AE2" s="721"/>
      <c r="AF2" s="721"/>
      <c r="AG2" s="721"/>
      <c r="AH2" s="721"/>
      <c r="AI2" s="721"/>
      <c r="AJ2" s="721"/>
      <c r="AK2" s="721"/>
      <c r="AL2" s="721"/>
      <c r="AM2" s="721"/>
      <c r="AN2" s="721"/>
      <c r="AO2" s="721"/>
      <c r="AP2" s="721"/>
      <c r="AQ2" s="721"/>
      <c r="AR2" s="721"/>
      <c r="AS2" s="721"/>
      <c r="AT2" s="721"/>
      <c r="AU2" s="721"/>
      <c r="AV2" s="721"/>
      <c r="AW2" s="721"/>
      <c r="AX2" s="721"/>
      <c r="AY2" s="721"/>
      <c r="AZ2" s="721"/>
      <c r="BA2" s="721"/>
      <c r="BB2" s="721"/>
      <c r="BC2" s="721"/>
      <c r="BD2" s="721"/>
      <c r="BE2" s="721"/>
      <c r="BF2" s="721"/>
      <c r="BG2" s="721"/>
      <c r="BH2" s="721"/>
      <c r="BI2" s="721"/>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722" t="s">
        <v>354</v>
      </c>
      <c r="DK2" s="723"/>
      <c r="DL2" s="723"/>
      <c r="DM2" s="723"/>
      <c r="DN2" s="723"/>
      <c r="DO2" s="724"/>
      <c r="DP2" s="216"/>
      <c r="DQ2" s="722" t="s">
        <v>355</v>
      </c>
      <c r="DR2" s="723"/>
      <c r="DS2" s="723"/>
      <c r="DT2" s="723"/>
      <c r="DU2" s="723"/>
      <c r="DV2" s="723"/>
      <c r="DW2" s="723"/>
      <c r="DX2" s="723"/>
      <c r="DY2" s="723"/>
      <c r="DZ2" s="724"/>
      <c r="EA2" s="218"/>
    </row>
    <row r="3" spans="1:131" ht="11.25" customHeight="1">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c r="A4" s="725" t="s">
        <v>356</v>
      </c>
      <c r="B4" s="725"/>
      <c r="C4" s="725"/>
      <c r="D4" s="725"/>
      <c r="E4" s="725"/>
      <c r="F4" s="725"/>
      <c r="G4" s="725"/>
      <c r="H4" s="725"/>
      <c r="I4" s="725"/>
      <c r="J4" s="725"/>
      <c r="K4" s="725"/>
      <c r="L4" s="725"/>
      <c r="M4" s="725"/>
      <c r="N4" s="725"/>
      <c r="O4" s="725"/>
      <c r="P4" s="725"/>
      <c r="Q4" s="725"/>
      <c r="R4" s="725"/>
      <c r="S4" s="725"/>
      <c r="T4" s="725"/>
      <c r="U4" s="725"/>
      <c r="V4" s="725"/>
      <c r="W4" s="725"/>
      <c r="X4" s="725"/>
      <c r="Y4" s="725"/>
      <c r="Z4" s="725"/>
      <c r="AA4" s="725"/>
      <c r="AB4" s="725"/>
      <c r="AC4" s="725"/>
      <c r="AD4" s="725"/>
      <c r="AE4" s="725"/>
      <c r="AF4" s="725"/>
      <c r="AG4" s="725"/>
      <c r="AH4" s="725"/>
      <c r="AI4" s="725"/>
      <c r="AJ4" s="725"/>
      <c r="AK4" s="725"/>
      <c r="AL4" s="725"/>
      <c r="AM4" s="725"/>
      <c r="AN4" s="725"/>
      <c r="AO4" s="725"/>
      <c r="AP4" s="725"/>
      <c r="AQ4" s="725"/>
      <c r="AR4" s="725"/>
      <c r="AS4" s="725"/>
      <c r="AT4" s="725"/>
      <c r="AU4" s="725"/>
      <c r="AV4" s="725"/>
      <c r="AW4" s="725"/>
      <c r="AX4" s="725"/>
      <c r="AY4" s="725"/>
      <c r="AZ4" s="220"/>
      <c r="BA4" s="220"/>
      <c r="BB4" s="220"/>
      <c r="BC4" s="220"/>
      <c r="BD4" s="220"/>
      <c r="BE4" s="221"/>
      <c r="BF4" s="221"/>
      <c r="BG4" s="221"/>
      <c r="BH4" s="221"/>
      <c r="BI4" s="221"/>
      <c r="BJ4" s="221"/>
      <c r="BK4" s="221"/>
      <c r="BL4" s="221"/>
      <c r="BM4" s="221"/>
      <c r="BN4" s="221"/>
      <c r="BO4" s="221"/>
      <c r="BP4" s="221"/>
      <c r="BQ4" s="726" t="s">
        <v>357</v>
      </c>
      <c r="BR4" s="726"/>
      <c r="BS4" s="726"/>
      <c r="BT4" s="726"/>
      <c r="BU4" s="726"/>
      <c r="BV4" s="726"/>
      <c r="BW4" s="726"/>
      <c r="BX4" s="726"/>
      <c r="BY4" s="726"/>
      <c r="BZ4" s="726"/>
      <c r="CA4" s="726"/>
      <c r="CB4" s="726"/>
      <c r="CC4" s="726"/>
      <c r="CD4" s="726"/>
      <c r="CE4" s="726"/>
      <c r="CF4" s="726"/>
      <c r="CG4" s="726"/>
      <c r="CH4" s="726"/>
      <c r="CI4" s="726"/>
      <c r="CJ4" s="726"/>
      <c r="CK4" s="726"/>
      <c r="CL4" s="726"/>
      <c r="CM4" s="726"/>
      <c r="CN4" s="726"/>
      <c r="CO4" s="726"/>
      <c r="CP4" s="726"/>
      <c r="CQ4" s="726"/>
      <c r="CR4" s="726"/>
      <c r="CS4" s="726"/>
      <c r="CT4" s="726"/>
      <c r="CU4" s="726"/>
      <c r="CV4" s="726"/>
      <c r="CW4" s="726"/>
      <c r="CX4" s="726"/>
      <c r="CY4" s="726"/>
      <c r="CZ4" s="726"/>
      <c r="DA4" s="726"/>
      <c r="DB4" s="726"/>
      <c r="DC4" s="726"/>
      <c r="DD4" s="726"/>
      <c r="DE4" s="726"/>
      <c r="DF4" s="726"/>
      <c r="DG4" s="726"/>
      <c r="DH4" s="726"/>
      <c r="DI4" s="726"/>
      <c r="DJ4" s="726"/>
      <c r="DK4" s="726"/>
      <c r="DL4" s="726"/>
      <c r="DM4" s="726"/>
      <c r="DN4" s="726"/>
      <c r="DO4" s="726"/>
      <c r="DP4" s="726"/>
      <c r="DQ4" s="726"/>
      <c r="DR4" s="726"/>
      <c r="DS4" s="726"/>
      <c r="DT4" s="726"/>
      <c r="DU4" s="726"/>
      <c r="DV4" s="726"/>
      <c r="DW4" s="726"/>
      <c r="DX4" s="726"/>
      <c r="DY4" s="726"/>
      <c r="DZ4" s="726"/>
      <c r="EA4" s="222"/>
    </row>
    <row r="5" spans="1:131" s="223" customFormat="1" ht="26.25" customHeight="1">
      <c r="A5" s="727" t="s">
        <v>358</v>
      </c>
      <c r="B5" s="728"/>
      <c r="C5" s="728"/>
      <c r="D5" s="728"/>
      <c r="E5" s="728"/>
      <c r="F5" s="728"/>
      <c r="G5" s="728"/>
      <c r="H5" s="728"/>
      <c r="I5" s="728"/>
      <c r="J5" s="728"/>
      <c r="K5" s="728"/>
      <c r="L5" s="728"/>
      <c r="M5" s="728"/>
      <c r="N5" s="728"/>
      <c r="O5" s="728"/>
      <c r="P5" s="729"/>
      <c r="Q5" s="733" t="s">
        <v>359</v>
      </c>
      <c r="R5" s="734"/>
      <c r="S5" s="734"/>
      <c r="T5" s="734"/>
      <c r="U5" s="735"/>
      <c r="V5" s="733" t="s">
        <v>360</v>
      </c>
      <c r="W5" s="734"/>
      <c r="X5" s="734"/>
      <c r="Y5" s="734"/>
      <c r="Z5" s="735"/>
      <c r="AA5" s="733" t="s">
        <v>361</v>
      </c>
      <c r="AB5" s="734"/>
      <c r="AC5" s="734"/>
      <c r="AD5" s="734"/>
      <c r="AE5" s="734"/>
      <c r="AF5" s="739" t="s">
        <v>362</v>
      </c>
      <c r="AG5" s="734"/>
      <c r="AH5" s="734"/>
      <c r="AI5" s="734"/>
      <c r="AJ5" s="740"/>
      <c r="AK5" s="734" t="s">
        <v>363</v>
      </c>
      <c r="AL5" s="734"/>
      <c r="AM5" s="734"/>
      <c r="AN5" s="734"/>
      <c r="AO5" s="735"/>
      <c r="AP5" s="733" t="s">
        <v>364</v>
      </c>
      <c r="AQ5" s="734"/>
      <c r="AR5" s="734"/>
      <c r="AS5" s="734"/>
      <c r="AT5" s="735"/>
      <c r="AU5" s="733" t="s">
        <v>365</v>
      </c>
      <c r="AV5" s="734"/>
      <c r="AW5" s="734"/>
      <c r="AX5" s="734"/>
      <c r="AY5" s="740"/>
      <c r="AZ5" s="220"/>
      <c r="BA5" s="220"/>
      <c r="BB5" s="220"/>
      <c r="BC5" s="220"/>
      <c r="BD5" s="220"/>
      <c r="BE5" s="221"/>
      <c r="BF5" s="221"/>
      <c r="BG5" s="221"/>
      <c r="BH5" s="221"/>
      <c r="BI5" s="221"/>
      <c r="BJ5" s="221"/>
      <c r="BK5" s="221"/>
      <c r="BL5" s="221"/>
      <c r="BM5" s="221"/>
      <c r="BN5" s="221"/>
      <c r="BO5" s="221"/>
      <c r="BP5" s="221"/>
      <c r="BQ5" s="727" t="s">
        <v>366</v>
      </c>
      <c r="BR5" s="728"/>
      <c r="BS5" s="728"/>
      <c r="BT5" s="728"/>
      <c r="BU5" s="728"/>
      <c r="BV5" s="728"/>
      <c r="BW5" s="728"/>
      <c r="BX5" s="728"/>
      <c r="BY5" s="728"/>
      <c r="BZ5" s="728"/>
      <c r="CA5" s="728"/>
      <c r="CB5" s="728"/>
      <c r="CC5" s="728"/>
      <c r="CD5" s="728"/>
      <c r="CE5" s="728"/>
      <c r="CF5" s="728"/>
      <c r="CG5" s="729"/>
      <c r="CH5" s="733" t="s">
        <v>367</v>
      </c>
      <c r="CI5" s="734"/>
      <c r="CJ5" s="734"/>
      <c r="CK5" s="734"/>
      <c r="CL5" s="735"/>
      <c r="CM5" s="733" t="s">
        <v>368</v>
      </c>
      <c r="CN5" s="734"/>
      <c r="CO5" s="734"/>
      <c r="CP5" s="734"/>
      <c r="CQ5" s="735"/>
      <c r="CR5" s="733" t="s">
        <v>369</v>
      </c>
      <c r="CS5" s="734"/>
      <c r="CT5" s="734"/>
      <c r="CU5" s="734"/>
      <c r="CV5" s="735"/>
      <c r="CW5" s="733" t="s">
        <v>370</v>
      </c>
      <c r="CX5" s="734"/>
      <c r="CY5" s="734"/>
      <c r="CZ5" s="734"/>
      <c r="DA5" s="735"/>
      <c r="DB5" s="733" t="s">
        <v>371</v>
      </c>
      <c r="DC5" s="734"/>
      <c r="DD5" s="734"/>
      <c r="DE5" s="734"/>
      <c r="DF5" s="735"/>
      <c r="DG5" s="763" t="s">
        <v>372</v>
      </c>
      <c r="DH5" s="764"/>
      <c r="DI5" s="764"/>
      <c r="DJ5" s="764"/>
      <c r="DK5" s="765"/>
      <c r="DL5" s="763" t="s">
        <v>373</v>
      </c>
      <c r="DM5" s="764"/>
      <c r="DN5" s="764"/>
      <c r="DO5" s="764"/>
      <c r="DP5" s="765"/>
      <c r="DQ5" s="733" t="s">
        <v>374</v>
      </c>
      <c r="DR5" s="734"/>
      <c r="DS5" s="734"/>
      <c r="DT5" s="734"/>
      <c r="DU5" s="735"/>
      <c r="DV5" s="733" t="s">
        <v>365</v>
      </c>
      <c r="DW5" s="734"/>
      <c r="DX5" s="734"/>
      <c r="DY5" s="734"/>
      <c r="DZ5" s="740"/>
      <c r="EA5" s="222"/>
    </row>
    <row r="6" spans="1:131" s="223" customFormat="1" ht="26.25" customHeight="1" thickBot="1">
      <c r="A6" s="730"/>
      <c r="B6" s="731"/>
      <c r="C6" s="731"/>
      <c r="D6" s="731"/>
      <c r="E6" s="731"/>
      <c r="F6" s="731"/>
      <c r="G6" s="731"/>
      <c r="H6" s="731"/>
      <c r="I6" s="731"/>
      <c r="J6" s="731"/>
      <c r="K6" s="731"/>
      <c r="L6" s="731"/>
      <c r="M6" s="731"/>
      <c r="N6" s="731"/>
      <c r="O6" s="731"/>
      <c r="P6" s="732"/>
      <c r="Q6" s="736"/>
      <c r="R6" s="737"/>
      <c r="S6" s="737"/>
      <c r="T6" s="737"/>
      <c r="U6" s="738"/>
      <c r="V6" s="736"/>
      <c r="W6" s="737"/>
      <c r="X6" s="737"/>
      <c r="Y6" s="737"/>
      <c r="Z6" s="738"/>
      <c r="AA6" s="736"/>
      <c r="AB6" s="737"/>
      <c r="AC6" s="737"/>
      <c r="AD6" s="737"/>
      <c r="AE6" s="737"/>
      <c r="AF6" s="741"/>
      <c r="AG6" s="737"/>
      <c r="AH6" s="737"/>
      <c r="AI6" s="737"/>
      <c r="AJ6" s="742"/>
      <c r="AK6" s="737"/>
      <c r="AL6" s="737"/>
      <c r="AM6" s="737"/>
      <c r="AN6" s="737"/>
      <c r="AO6" s="738"/>
      <c r="AP6" s="736"/>
      <c r="AQ6" s="737"/>
      <c r="AR6" s="737"/>
      <c r="AS6" s="737"/>
      <c r="AT6" s="738"/>
      <c r="AU6" s="736"/>
      <c r="AV6" s="737"/>
      <c r="AW6" s="737"/>
      <c r="AX6" s="737"/>
      <c r="AY6" s="742"/>
      <c r="AZ6" s="220"/>
      <c r="BA6" s="220"/>
      <c r="BB6" s="220"/>
      <c r="BC6" s="220"/>
      <c r="BD6" s="220"/>
      <c r="BE6" s="221"/>
      <c r="BF6" s="221"/>
      <c r="BG6" s="221"/>
      <c r="BH6" s="221"/>
      <c r="BI6" s="221"/>
      <c r="BJ6" s="221"/>
      <c r="BK6" s="221"/>
      <c r="BL6" s="221"/>
      <c r="BM6" s="221"/>
      <c r="BN6" s="221"/>
      <c r="BO6" s="221"/>
      <c r="BP6" s="221"/>
      <c r="BQ6" s="730"/>
      <c r="BR6" s="731"/>
      <c r="BS6" s="731"/>
      <c r="BT6" s="731"/>
      <c r="BU6" s="731"/>
      <c r="BV6" s="731"/>
      <c r="BW6" s="731"/>
      <c r="BX6" s="731"/>
      <c r="BY6" s="731"/>
      <c r="BZ6" s="731"/>
      <c r="CA6" s="731"/>
      <c r="CB6" s="731"/>
      <c r="CC6" s="731"/>
      <c r="CD6" s="731"/>
      <c r="CE6" s="731"/>
      <c r="CF6" s="731"/>
      <c r="CG6" s="732"/>
      <c r="CH6" s="736"/>
      <c r="CI6" s="737"/>
      <c r="CJ6" s="737"/>
      <c r="CK6" s="737"/>
      <c r="CL6" s="738"/>
      <c r="CM6" s="736"/>
      <c r="CN6" s="737"/>
      <c r="CO6" s="737"/>
      <c r="CP6" s="737"/>
      <c r="CQ6" s="738"/>
      <c r="CR6" s="736"/>
      <c r="CS6" s="737"/>
      <c r="CT6" s="737"/>
      <c r="CU6" s="737"/>
      <c r="CV6" s="738"/>
      <c r="CW6" s="736"/>
      <c r="CX6" s="737"/>
      <c r="CY6" s="737"/>
      <c r="CZ6" s="737"/>
      <c r="DA6" s="738"/>
      <c r="DB6" s="736"/>
      <c r="DC6" s="737"/>
      <c r="DD6" s="737"/>
      <c r="DE6" s="737"/>
      <c r="DF6" s="738"/>
      <c r="DG6" s="766"/>
      <c r="DH6" s="767"/>
      <c r="DI6" s="767"/>
      <c r="DJ6" s="767"/>
      <c r="DK6" s="768"/>
      <c r="DL6" s="766"/>
      <c r="DM6" s="767"/>
      <c r="DN6" s="767"/>
      <c r="DO6" s="767"/>
      <c r="DP6" s="768"/>
      <c r="DQ6" s="736"/>
      <c r="DR6" s="737"/>
      <c r="DS6" s="737"/>
      <c r="DT6" s="737"/>
      <c r="DU6" s="738"/>
      <c r="DV6" s="736"/>
      <c r="DW6" s="737"/>
      <c r="DX6" s="737"/>
      <c r="DY6" s="737"/>
      <c r="DZ6" s="742"/>
      <c r="EA6" s="222"/>
    </row>
    <row r="7" spans="1:131" s="223" customFormat="1" ht="26.25" customHeight="1" thickTop="1">
      <c r="A7" s="224">
        <v>1</v>
      </c>
      <c r="B7" s="749" t="s">
        <v>375</v>
      </c>
      <c r="C7" s="750"/>
      <c r="D7" s="750"/>
      <c r="E7" s="750"/>
      <c r="F7" s="750"/>
      <c r="G7" s="750"/>
      <c r="H7" s="750"/>
      <c r="I7" s="750"/>
      <c r="J7" s="750"/>
      <c r="K7" s="750"/>
      <c r="L7" s="750"/>
      <c r="M7" s="750"/>
      <c r="N7" s="750"/>
      <c r="O7" s="750"/>
      <c r="P7" s="751"/>
      <c r="Q7" s="752">
        <v>6764</v>
      </c>
      <c r="R7" s="753"/>
      <c r="S7" s="753"/>
      <c r="T7" s="753"/>
      <c r="U7" s="753"/>
      <c r="V7" s="753">
        <v>6660</v>
      </c>
      <c r="W7" s="753"/>
      <c r="X7" s="753"/>
      <c r="Y7" s="753"/>
      <c r="Z7" s="753"/>
      <c r="AA7" s="753">
        <v>105</v>
      </c>
      <c r="AB7" s="753"/>
      <c r="AC7" s="753"/>
      <c r="AD7" s="753"/>
      <c r="AE7" s="754"/>
      <c r="AF7" s="755">
        <v>72</v>
      </c>
      <c r="AG7" s="756"/>
      <c r="AH7" s="756"/>
      <c r="AI7" s="756"/>
      <c r="AJ7" s="757"/>
      <c r="AK7" s="758">
        <v>404</v>
      </c>
      <c r="AL7" s="759"/>
      <c r="AM7" s="759"/>
      <c r="AN7" s="759"/>
      <c r="AO7" s="759"/>
      <c r="AP7" s="759">
        <v>7982</v>
      </c>
      <c r="AQ7" s="759"/>
      <c r="AR7" s="759"/>
      <c r="AS7" s="759"/>
      <c r="AT7" s="759"/>
      <c r="AU7" s="760"/>
      <c r="AV7" s="760"/>
      <c r="AW7" s="760"/>
      <c r="AX7" s="760"/>
      <c r="AY7" s="761"/>
      <c r="AZ7" s="220"/>
      <c r="BA7" s="220"/>
      <c r="BB7" s="220"/>
      <c r="BC7" s="220"/>
      <c r="BD7" s="220"/>
      <c r="BE7" s="221"/>
      <c r="BF7" s="221"/>
      <c r="BG7" s="221"/>
      <c r="BH7" s="221"/>
      <c r="BI7" s="221"/>
      <c r="BJ7" s="221"/>
      <c r="BK7" s="221"/>
      <c r="BL7" s="221"/>
      <c r="BM7" s="221"/>
      <c r="BN7" s="221"/>
      <c r="BO7" s="221"/>
      <c r="BP7" s="221"/>
      <c r="BQ7" s="224">
        <v>1</v>
      </c>
      <c r="BR7" s="225"/>
      <c r="BS7" s="746" t="s">
        <v>559</v>
      </c>
      <c r="BT7" s="747"/>
      <c r="BU7" s="747"/>
      <c r="BV7" s="747"/>
      <c r="BW7" s="747"/>
      <c r="BX7" s="747"/>
      <c r="BY7" s="747"/>
      <c r="BZ7" s="747"/>
      <c r="CA7" s="747"/>
      <c r="CB7" s="747"/>
      <c r="CC7" s="747"/>
      <c r="CD7" s="747"/>
      <c r="CE7" s="747"/>
      <c r="CF7" s="747"/>
      <c r="CG7" s="762"/>
      <c r="CH7" s="743">
        <v>3</v>
      </c>
      <c r="CI7" s="744"/>
      <c r="CJ7" s="744"/>
      <c r="CK7" s="744"/>
      <c r="CL7" s="745"/>
      <c r="CM7" s="743">
        <v>67</v>
      </c>
      <c r="CN7" s="744"/>
      <c r="CO7" s="744"/>
      <c r="CP7" s="744"/>
      <c r="CQ7" s="745"/>
      <c r="CR7" s="743">
        <v>9</v>
      </c>
      <c r="CS7" s="744"/>
      <c r="CT7" s="744"/>
      <c r="CU7" s="744"/>
      <c r="CV7" s="745"/>
      <c r="CW7" s="743" t="s">
        <v>558</v>
      </c>
      <c r="CX7" s="744"/>
      <c r="CY7" s="744"/>
      <c r="CZ7" s="744"/>
      <c r="DA7" s="745"/>
      <c r="DB7" s="743" t="s">
        <v>558</v>
      </c>
      <c r="DC7" s="744"/>
      <c r="DD7" s="744"/>
      <c r="DE7" s="744"/>
      <c r="DF7" s="745"/>
      <c r="DG7" s="743" t="s">
        <v>558</v>
      </c>
      <c r="DH7" s="744"/>
      <c r="DI7" s="744"/>
      <c r="DJ7" s="744"/>
      <c r="DK7" s="745"/>
      <c r="DL7" s="743" t="s">
        <v>558</v>
      </c>
      <c r="DM7" s="744"/>
      <c r="DN7" s="744"/>
      <c r="DO7" s="744"/>
      <c r="DP7" s="745"/>
      <c r="DQ7" s="743" t="s">
        <v>558</v>
      </c>
      <c r="DR7" s="744"/>
      <c r="DS7" s="744"/>
      <c r="DT7" s="744"/>
      <c r="DU7" s="745"/>
      <c r="DV7" s="746"/>
      <c r="DW7" s="747"/>
      <c r="DX7" s="747"/>
      <c r="DY7" s="747"/>
      <c r="DZ7" s="748"/>
      <c r="EA7" s="222"/>
    </row>
    <row r="8" spans="1:131" s="223" customFormat="1" ht="26.25" customHeight="1">
      <c r="A8" s="226">
        <v>2</v>
      </c>
      <c r="B8" s="780" t="s">
        <v>376</v>
      </c>
      <c r="C8" s="781"/>
      <c r="D8" s="781"/>
      <c r="E8" s="781"/>
      <c r="F8" s="781"/>
      <c r="G8" s="781"/>
      <c r="H8" s="781"/>
      <c r="I8" s="781"/>
      <c r="J8" s="781"/>
      <c r="K8" s="781"/>
      <c r="L8" s="781"/>
      <c r="M8" s="781"/>
      <c r="N8" s="781"/>
      <c r="O8" s="781"/>
      <c r="P8" s="782"/>
      <c r="Q8" s="783">
        <v>60</v>
      </c>
      <c r="R8" s="784"/>
      <c r="S8" s="784"/>
      <c r="T8" s="784"/>
      <c r="U8" s="784"/>
      <c r="V8" s="784">
        <v>60</v>
      </c>
      <c r="W8" s="784"/>
      <c r="X8" s="784"/>
      <c r="Y8" s="784"/>
      <c r="Z8" s="784"/>
      <c r="AA8" s="784">
        <v>1</v>
      </c>
      <c r="AB8" s="784"/>
      <c r="AC8" s="784"/>
      <c r="AD8" s="784"/>
      <c r="AE8" s="785"/>
      <c r="AF8" s="786">
        <v>1</v>
      </c>
      <c r="AG8" s="787"/>
      <c r="AH8" s="787"/>
      <c r="AI8" s="787"/>
      <c r="AJ8" s="788"/>
      <c r="AK8" s="769">
        <v>26</v>
      </c>
      <c r="AL8" s="770"/>
      <c r="AM8" s="770"/>
      <c r="AN8" s="770"/>
      <c r="AO8" s="770"/>
      <c r="AP8" s="770" t="s">
        <v>558</v>
      </c>
      <c r="AQ8" s="770"/>
      <c r="AR8" s="770"/>
      <c r="AS8" s="770"/>
      <c r="AT8" s="770"/>
      <c r="AU8" s="771"/>
      <c r="AV8" s="771"/>
      <c r="AW8" s="771"/>
      <c r="AX8" s="771"/>
      <c r="AY8" s="772"/>
      <c r="AZ8" s="220"/>
      <c r="BA8" s="220"/>
      <c r="BB8" s="220"/>
      <c r="BC8" s="220"/>
      <c r="BD8" s="220"/>
      <c r="BE8" s="221"/>
      <c r="BF8" s="221"/>
      <c r="BG8" s="221"/>
      <c r="BH8" s="221"/>
      <c r="BI8" s="221"/>
      <c r="BJ8" s="221"/>
      <c r="BK8" s="221"/>
      <c r="BL8" s="221"/>
      <c r="BM8" s="221"/>
      <c r="BN8" s="221"/>
      <c r="BO8" s="221"/>
      <c r="BP8" s="221"/>
      <c r="BQ8" s="226">
        <v>2</v>
      </c>
      <c r="BR8" s="227"/>
      <c r="BS8" s="773" t="s">
        <v>560</v>
      </c>
      <c r="BT8" s="774"/>
      <c r="BU8" s="774"/>
      <c r="BV8" s="774"/>
      <c r="BW8" s="774"/>
      <c r="BX8" s="774"/>
      <c r="BY8" s="774"/>
      <c r="BZ8" s="774"/>
      <c r="CA8" s="774"/>
      <c r="CB8" s="774"/>
      <c r="CC8" s="774"/>
      <c r="CD8" s="774"/>
      <c r="CE8" s="774"/>
      <c r="CF8" s="774"/>
      <c r="CG8" s="775"/>
      <c r="CH8" s="776">
        <v>3</v>
      </c>
      <c r="CI8" s="777"/>
      <c r="CJ8" s="777"/>
      <c r="CK8" s="777"/>
      <c r="CL8" s="778"/>
      <c r="CM8" s="776">
        <v>-5</v>
      </c>
      <c r="CN8" s="777"/>
      <c r="CO8" s="777"/>
      <c r="CP8" s="777"/>
      <c r="CQ8" s="778"/>
      <c r="CR8" s="776">
        <v>5</v>
      </c>
      <c r="CS8" s="777"/>
      <c r="CT8" s="777"/>
      <c r="CU8" s="777"/>
      <c r="CV8" s="778"/>
      <c r="CW8" s="776" t="s">
        <v>558</v>
      </c>
      <c r="CX8" s="777"/>
      <c r="CY8" s="777"/>
      <c r="CZ8" s="777"/>
      <c r="DA8" s="778"/>
      <c r="DB8" s="776">
        <v>22</v>
      </c>
      <c r="DC8" s="777"/>
      <c r="DD8" s="777"/>
      <c r="DE8" s="777"/>
      <c r="DF8" s="778"/>
      <c r="DG8" s="776" t="s">
        <v>558</v>
      </c>
      <c r="DH8" s="777"/>
      <c r="DI8" s="777"/>
      <c r="DJ8" s="777"/>
      <c r="DK8" s="778"/>
      <c r="DL8" s="776" t="s">
        <v>558</v>
      </c>
      <c r="DM8" s="777"/>
      <c r="DN8" s="777"/>
      <c r="DO8" s="777"/>
      <c r="DP8" s="778"/>
      <c r="DQ8" s="776" t="s">
        <v>558</v>
      </c>
      <c r="DR8" s="777"/>
      <c r="DS8" s="777"/>
      <c r="DT8" s="777"/>
      <c r="DU8" s="778"/>
      <c r="DV8" s="773"/>
      <c r="DW8" s="774"/>
      <c r="DX8" s="774"/>
      <c r="DY8" s="774"/>
      <c r="DZ8" s="779"/>
      <c r="EA8" s="222"/>
    </row>
    <row r="9" spans="1:131" s="223" customFormat="1" ht="26.25" customHeight="1">
      <c r="A9" s="226">
        <v>3</v>
      </c>
      <c r="B9" s="780" t="s">
        <v>377</v>
      </c>
      <c r="C9" s="781"/>
      <c r="D9" s="781"/>
      <c r="E9" s="781"/>
      <c r="F9" s="781"/>
      <c r="G9" s="781"/>
      <c r="H9" s="781"/>
      <c r="I9" s="781"/>
      <c r="J9" s="781"/>
      <c r="K9" s="781"/>
      <c r="L9" s="781"/>
      <c r="M9" s="781"/>
      <c r="N9" s="781"/>
      <c r="O9" s="781"/>
      <c r="P9" s="782"/>
      <c r="Q9" s="783">
        <v>4</v>
      </c>
      <c r="R9" s="784"/>
      <c r="S9" s="784"/>
      <c r="T9" s="784"/>
      <c r="U9" s="784"/>
      <c r="V9" s="784">
        <v>4</v>
      </c>
      <c r="W9" s="784"/>
      <c r="X9" s="784"/>
      <c r="Y9" s="784"/>
      <c r="Z9" s="784"/>
      <c r="AA9" s="784">
        <v>1</v>
      </c>
      <c r="AB9" s="784"/>
      <c r="AC9" s="784"/>
      <c r="AD9" s="784"/>
      <c r="AE9" s="785"/>
      <c r="AF9" s="786">
        <v>1</v>
      </c>
      <c r="AG9" s="787"/>
      <c r="AH9" s="787"/>
      <c r="AI9" s="787"/>
      <c r="AJ9" s="788"/>
      <c r="AK9" s="769">
        <v>1</v>
      </c>
      <c r="AL9" s="770"/>
      <c r="AM9" s="770"/>
      <c r="AN9" s="770"/>
      <c r="AO9" s="770"/>
      <c r="AP9" s="770" t="s">
        <v>558</v>
      </c>
      <c r="AQ9" s="770"/>
      <c r="AR9" s="770"/>
      <c r="AS9" s="770"/>
      <c r="AT9" s="770"/>
      <c r="AU9" s="771"/>
      <c r="AV9" s="771"/>
      <c r="AW9" s="771"/>
      <c r="AX9" s="771"/>
      <c r="AY9" s="772"/>
      <c r="AZ9" s="220"/>
      <c r="BA9" s="220"/>
      <c r="BB9" s="220"/>
      <c r="BC9" s="220"/>
      <c r="BD9" s="220"/>
      <c r="BE9" s="221"/>
      <c r="BF9" s="221"/>
      <c r="BG9" s="221"/>
      <c r="BH9" s="221"/>
      <c r="BI9" s="221"/>
      <c r="BJ9" s="221"/>
      <c r="BK9" s="221"/>
      <c r="BL9" s="221"/>
      <c r="BM9" s="221"/>
      <c r="BN9" s="221"/>
      <c r="BO9" s="221"/>
      <c r="BP9" s="221"/>
      <c r="BQ9" s="226">
        <v>3</v>
      </c>
      <c r="BR9" s="227"/>
      <c r="BS9" s="773"/>
      <c r="BT9" s="774"/>
      <c r="BU9" s="774"/>
      <c r="BV9" s="774"/>
      <c r="BW9" s="774"/>
      <c r="BX9" s="774"/>
      <c r="BY9" s="774"/>
      <c r="BZ9" s="774"/>
      <c r="CA9" s="774"/>
      <c r="CB9" s="774"/>
      <c r="CC9" s="774"/>
      <c r="CD9" s="774"/>
      <c r="CE9" s="774"/>
      <c r="CF9" s="774"/>
      <c r="CG9" s="775"/>
      <c r="CH9" s="776"/>
      <c r="CI9" s="777"/>
      <c r="CJ9" s="777"/>
      <c r="CK9" s="777"/>
      <c r="CL9" s="778"/>
      <c r="CM9" s="776"/>
      <c r="CN9" s="777"/>
      <c r="CO9" s="777"/>
      <c r="CP9" s="777"/>
      <c r="CQ9" s="778"/>
      <c r="CR9" s="776"/>
      <c r="CS9" s="777"/>
      <c r="CT9" s="777"/>
      <c r="CU9" s="777"/>
      <c r="CV9" s="778"/>
      <c r="CW9" s="776"/>
      <c r="CX9" s="777"/>
      <c r="CY9" s="777"/>
      <c r="CZ9" s="777"/>
      <c r="DA9" s="778"/>
      <c r="DB9" s="776"/>
      <c r="DC9" s="777"/>
      <c r="DD9" s="777"/>
      <c r="DE9" s="777"/>
      <c r="DF9" s="778"/>
      <c r="DG9" s="776"/>
      <c r="DH9" s="777"/>
      <c r="DI9" s="777"/>
      <c r="DJ9" s="777"/>
      <c r="DK9" s="778"/>
      <c r="DL9" s="776"/>
      <c r="DM9" s="777"/>
      <c r="DN9" s="777"/>
      <c r="DO9" s="777"/>
      <c r="DP9" s="778"/>
      <c r="DQ9" s="776"/>
      <c r="DR9" s="777"/>
      <c r="DS9" s="777"/>
      <c r="DT9" s="777"/>
      <c r="DU9" s="778"/>
      <c r="DV9" s="773"/>
      <c r="DW9" s="774"/>
      <c r="DX9" s="774"/>
      <c r="DY9" s="774"/>
      <c r="DZ9" s="779"/>
      <c r="EA9" s="222"/>
    </row>
    <row r="10" spans="1:131" s="223" customFormat="1" ht="26.25" customHeight="1">
      <c r="A10" s="226">
        <v>4</v>
      </c>
      <c r="B10" s="780"/>
      <c r="C10" s="781"/>
      <c r="D10" s="781"/>
      <c r="E10" s="781"/>
      <c r="F10" s="781"/>
      <c r="G10" s="781"/>
      <c r="H10" s="781"/>
      <c r="I10" s="781"/>
      <c r="J10" s="781"/>
      <c r="K10" s="781"/>
      <c r="L10" s="781"/>
      <c r="M10" s="781"/>
      <c r="N10" s="781"/>
      <c r="O10" s="781"/>
      <c r="P10" s="782"/>
      <c r="Q10" s="783"/>
      <c r="R10" s="784"/>
      <c r="S10" s="784"/>
      <c r="T10" s="784"/>
      <c r="U10" s="784"/>
      <c r="V10" s="784"/>
      <c r="W10" s="784"/>
      <c r="X10" s="784"/>
      <c r="Y10" s="784"/>
      <c r="Z10" s="784"/>
      <c r="AA10" s="784"/>
      <c r="AB10" s="784"/>
      <c r="AC10" s="784"/>
      <c r="AD10" s="784"/>
      <c r="AE10" s="785"/>
      <c r="AF10" s="786"/>
      <c r="AG10" s="787"/>
      <c r="AH10" s="787"/>
      <c r="AI10" s="787"/>
      <c r="AJ10" s="788"/>
      <c r="AK10" s="769"/>
      <c r="AL10" s="770"/>
      <c r="AM10" s="770"/>
      <c r="AN10" s="770"/>
      <c r="AO10" s="770"/>
      <c r="AP10" s="770"/>
      <c r="AQ10" s="770"/>
      <c r="AR10" s="770"/>
      <c r="AS10" s="770"/>
      <c r="AT10" s="770"/>
      <c r="AU10" s="771"/>
      <c r="AV10" s="771"/>
      <c r="AW10" s="771"/>
      <c r="AX10" s="771"/>
      <c r="AY10" s="772"/>
      <c r="AZ10" s="220"/>
      <c r="BA10" s="220"/>
      <c r="BB10" s="220"/>
      <c r="BC10" s="220"/>
      <c r="BD10" s="220"/>
      <c r="BE10" s="221"/>
      <c r="BF10" s="221"/>
      <c r="BG10" s="221"/>
      <c r="BH10" s="221"/>
      <c r="BI10" s="221"/>
      <c r="BJ10" s="221"/>
      <c r="BK10" s="221"/>
      <c r="BL10" s="221"/>
      <c r="BM10" s="221"/>
      <c r="BN10" s="221"/>
      <c r="BO10" s="221"/>
      <c r="BP10" s="221"/>
      <c r="BQ10" s="226">
        <v>4</v>
      </c>
      <c r="BR10" s="227"/>
      <c r="BS10" s="773"/>
      <c r="BT10" s="774"/>
      <c r="BU10" s="774"/>
      <c r="BV10" s="774"/>
      <c r="BW10" s="774"/>
      <c r="BX10" s="774"/>
      <c r="BY10" s="774"/>
      <c r="BZ10" s="774"/>
      <c r="CA10" s="774"/>
      <c r="CB10" s="774"/>
      <c r="CC10" s="774"/>
      <c r="CD10" s="774"/>
      <c r="CE10" s="774"/>
      <c r="CF10" s="774"/>
      <c r="CG10" s="775"/>
      <c r="CH10" s="776"/>
      <c r="CI10" s="777"/>
      <c r="CJ10" s="777"/>
      <c r="CK10" s="777"/>
      <c r="CL10" s="778"/>
      <c r="CM10" s="776"/>
      <c r="CN10" s="777"/>
      <c r="CO10" s="777"/>
      <c r="CP10" s="777"/>
      <c r="CQ10" s="778"/>
      <c r="CR10" s="776"/>
      <c r="CS10" s="777"/>
      <c r="CT10" s="777"/>
      <c r="CU10" s="777"/>
      <c r="CV10" s="778"/>
      <c r="CW10" s="776"/>
      <c r="CX10" s="777"/>
      <c r="CY10" s="777"/>
      <c r="CZ10" s="777"/>
      <c r="DA10" s="778"/>
      <c r="DB10" s="776"/>
      <c r="DC10" s="777"/>
      <c r="DD10" s="777"/>
      <c r="DE10" s="777"/>
      <c r="DF10" s="778"/>
      <c r="DG10" s="776"/>
      <c r="DH10" s="777"/>
      <c r="DI10" s="777"/>
      <c r="DJ10" s="777"/>
      <c r="DK10" s="778"/>
      <c r="DL10" s="776"/>
      <c r="DM10" s="777"/>
      <c r="DN10" s="777"/>
      <c r="DO10" s="777"/>
      <c r="DP10" s="778"/>
      <c r="DQ10" s="776"/>
      <c r="DR10" s="777"/>
      <c r="DS10" s="777"/>
      <c r="DT10" s="777"/>
      <c r="DU10" s="778"/>
      <c r="DV10" s="773"/>
      <c r="DW10" s="774"/>
      <c r="DX10" s="774"/>
      <c r="DY10" s="774"/>
      <c r="DZ10" s="779"/>
      <c r="EA10" s="222"/>
    </row>
    <row r="11" spans="1:131" s="223" customFormat="1" ht="26.25" customHeight="1">
      <c r="A11" s="226">
        <v>5</v>
      </c>
      <c r="B11" s="780"/>
      <c r="C11" s="781"/>
      <c r="D11" s="781"/>
      <c r="E11" s="781"/>
      <c r="F11" s="781"/>
      <c r="G11" s="781"/>
      <c r="H11" s="781"/>
      <c r="I11" s="781"/>
      <c r="J11" s="781"/>
      <c r="K11" s="781"/>
      <c r="L11" s="781"/>
      <c r="M11" s="781"/>
      <c r="N11" s="781"/>
      <c r="O11" s="781"/>
      <c r="P11" s="782"/>
      <c r="Q11" s="783"/>
      <c r="R11" s="784"/>
      <c r="S11" s="784"/>
      <c r="T11" s="784"/>
      <c r="U11" s="784"/>
      <c r="V11" s="784"/>
      <c r="W11" s="784"/>
      <c r="X11" s="784"/>
      <c r="Y11" s="784"/>
      <c r="Z11" s="784"/>
      <c r="AA11" s="784"/>
      <c r="AB11" s="784"/>
      <c r="AC11" s="784"/>
      <c r="AD11" s="784"/>
      <c r="AE11" s="785"/>
      <c r="AF11" s="786"/>
      <c r="AG11" s="787"/>
      <c r="AH11" s="787"/>
      <c r="AI11" s="787"/>
      <c r="AJ11" s="788"/>
      <c r="AK11" s="769"/>
      <c r="AL11" s="770"/>
      <c r="AM11" s="770"/>
      <c r="AN11" s="770"/>
      <c r="AO11" s="770"/>
      <c r="AP11" s="770"/>
      <c r="AQ11" s="770"/>
      <c r="AR11" s="770"/>
      <c r="AS11" s="770"/>
      <c r="AT11" s="770"/>
      <c r="AU11" s="771"/>
      <c r="AV11" s="771"/>
      <c r="AW11" s="771"/>
      <c r="AX11" s="771"/>
      <c r="AY11" s="772"/>
      <c r="AZ11" s="220"/>
      <c r="BA11" s="220"/>
      <c r="BB11" s="220"/>
      <c r="BC11" s="220"/>
      <c r="BD11" s="220"/>
      <c r="BE11" s="221"/>
      <c r="BF11" s="221"/>
      <c r="BG11" s="221"/>
      <c r="BH11" s="221"/>
      <c r="BI11" s="221"/>
      <c r="BJ11" s="221"/>
      <c r="BK11" s="221"/>
      <c r="BL11" s="221"/>
      <c r="BM11" s="221"/>
      <c r="BN11" s="221"/>
      <c r="BO11" s="221"/>
      <c r="BP11" s="221"/>
      <c r="BQ11" s="226">
        <v>5</v>
      </c>
      <c r="BR11" s="227"/>
      <c r="BS11" s="773"/>
      <c r="BT11" s="774"/>
      <c r="BU11" s="774"/>
      <c r="BV11" s="774"/>
      <c r="BW11" s="774"/>
      <c r="BX11" s="774"/>
      <c r="BY11" s="774"/>
      <c r="BZ11" s="774"/>
      <c r="CA11" s="774"/>
      <c r="CB11" s="774"/>
      <c r="CC11" s="774"/>
      <c r="CD11" s="774"/>
      <c r="CE11" s="774"/>
      <c r="CF11" s="774"/>
      <c r="CG11" s="775"/>
      <c r="CH11" s="776"/>
      <c r="CI11" s="777"/>
      <c r="CJ11" s="777"/>
      <c r="CK11" s="777"/>
      <c r="CL11" s="778"/>
      <c r="CM11" s="776"/>
      <c r="CN11" s="777"/>
      <c r="CO11" s="777"/>
      <c r="CP11" s="777"/>
      <c r="CQ11" s="778"/>
      <c r="CR11" s="776"/>
      <c r="CS11" s="777"/>
      <c r="CT11" s="777"/>
      <c r="CU11" s="777"/>
      <c r="CV11" s="778"/>
      <c r="CW11" s="776"/>
      <c r="CX11" s="777"/>
      <c r="CY11" s="777"/>
      <c r="CZ11" s="777"/>
      <c r="DA11" s="778"/>
      <c r="DB11" s="776"/>
      <c r="DC11" s="777"/>
      <c r="DD11" s="777"/>
      <c r="DE11" s="777"/>
      <c r="DF11" s="778"/>
      <c r="DG11" s="776"/>
      <c r="DH11" s="777"/>
      <c r="DI11" s="777"/>
      <c r="DJ11" s="777"/>
      <c r="DK11" s="778"/>
      <c r="DL11" s="776"/>
      <c r="DM11" s="777"/>
      <c r="DN11" s="777"/>
      <c r="DO11" s="777"/>
      <c r="DP11" s="778"/>
      <c r="DQ11" s="776"/>
      <c r="DR11" s="777"/>
      <c r="DS11" s="777"/>
      <c r="DT11" s="777"/>
      <c r="DU11" s="778"/>
      <c r="DV11" s="773"/>
      <c r="DW11" s="774"/>
      <c r="DX11" s="774"/>
      <c r="DY11" s="774"/>
      <c r="DZ11" s="779"/>
      <c r="EA11" s="222"/>
    </row>
    <row r="12" spans="1:131" s="223" customFormat="1" ht="26.25" customHeight="1">
      <c r="A12" s="226">
        <v>6</v>
      </c>
      <c r="B12" s="780"/>
      <c r="C12" s="781"/>
      <c r="D12" s="781"/>
      <c r="E12" s="781"/>
      <c r="F12" s="781"/>
      <c r="G12" s="781"/>
      <c r="H12" s="781"/>
      <c r="I12" s="781"/>
      <c r="J12" s="781"/>
      <c r="K12" s="781"/>
      <c r="L12" s="781"/>
      <c r="M12" s="781"/>
      <c r="N12" s="781"/>
      <c r="O12" s="781"/>
      <c r="P12" s="782"/>
      <c r="Q12" s="783"/>
      <c r="R12" s="784"/>
      <c r="S12" s="784"/>
      <c r="T12" s="784"/>
      <c r="U12" s="784"/>
      <c r="V12" s="784"/>
      <c r="W12" s="784"/>
      <c r="X12" s="784"/>
      <c r="Y12" s="784"/>
      <c r="Z12" s="784"/>
      <c r="AA12" s="784"/>
      <c r="AB12" s="784"/>
      <c r="AC12" s="784"/>
      <c r="AD12" s="784"/>
      <c r="AE12" s="785"/>
      <c r="AF12" s="786"/>
      <c r="AG12" s="787"/>
      <c r="AH12" s="787"/>
      <c r="AI12" s="787"/>
      <c r="AJ12" s="788"/>
      <c r="AK12" s="769"/>
      <c r="AL12" s="770"/>
      <c r="AM12" s="770"/>
      <c r="AN12" s="770"/>
      <c r="AO12" s="770"/>
      <c r="AP12" s="770"/>
      <c r="AQ12" s="770"/>
      <c r="AR12" s="770"/>
      <c r="AS12" s="770"/>
      <c r="AT12" s="770"/>
      <c r="AU12" s="771"/>
      <c r="AV12" s="771"/>
      <c r="AW12" s="771"/>
      <c r="AX12" s="771"/>
      <c r="AY12" s="772"/>
      <c r="AZ12" s="220"/>
      <c r="BA12" s="220"/>
      <c r="BB12" s="220"/>
      <c r="BC12" s="220"/>
      <c r="BD12" s="220"/>
      <c r="BE12" s="221"/>
      <c r="BF12" s="221"/>
      <c r="BG12" s="221"/>
      <c r="BH12" s="221"/>
      <c r="BI12" s="221"/>
      <c r="BJ12" s="221"/>
      <c r="BK12" s="221"/>
      <c r="BL12" s="221"/>
      <c r="BM12" s="221"/>
      <c r="BN12" s="221"/>
      <c r="BO12" s="221"/>
      <c r="BP12" s="221"/>
      <c r="BQ12" s="226">
        <v>6</v>
      </c>
      <c r="BR12" s="227"/>
      <c r="BS12" s="773"/>
      <c r="BT12" s="774"/>
      <c r="BU12" s="774"/>
      <c r="BV12" s="774"/>
      <c r="BW12" s="774"/>
      <c r="BX12" s="774"/>
      <c r="BY12" s="774"/>
      <c r="BZ12" s="774"/>
      <c r="CA12" s="774"/>
      <c r="CB12" s="774"/>
      <c r="CC12" s="774"/>
      <c r="CD12" s="774"/>
      <c r="CE12" s="774"/>
      <c r="CF12" s="774"/>
      <c r="CG12" s="775"/>
      <c r="CH12" s="776"/>
      <c r="CI12" s="777"/>
      <c r="CJ12" s="777"/>
      <c r="CK12" s="777"/>
      <c r="CL12" s="778"/>
      <c r="CM12" s="776"/>
      <c r="CN12" s="777"/>
      <c r="CO12" s="777"/>
      <c r="CP12" s="777"/>
      <c r="CQ12" s="778"/>
      <c r="CR12" s="776"/>
      <c r="CS12" s="777"/>
      <c r="CT12" s="777"/>
      <c r="CU12" s="777"/>
      <c r="CV12" s="778"/>
      <c r="CW12" s="776"/>
      <c r="CX12" s="777"/>
      <c r="CY12" s="777"/>
      <c r="CZ12" s="777"/>
      <c r="DA12" s="778"/>
      <c r="DB12" s="776"/>
      <c r="DC12" s="777"/>
      <c r="DD12" s="777"/>
      <c r="DE12" s="777"/>
      <c r="DF12" s="778"/>
      <c r="DG12" s="776"/>
      <c r="DH12" s="777"/>
      <c r="DI12" s="777"/>
      <c r="DJ12" s="777"/>
      <c r="DK12" s="778"/>
      <c r="DL12" s="776"/>
      <c r="DM12" s="777"/>
      <c r="DN12" s="777"/>
      <c r="DO12" s="777"/>
      <c r="DP12" s="778"/>
      <c r="DQ12" s="776"/>
      <c r="DR12" s="777"/>
      <c r="DS12" s="777"/>
      <c r="DT12" s="777"/>
      <c r="DU12" s="778"/>
      <c r="DV12" s="773"/>
      <c r="DW12" s="774"/>
      <c r="DX12" s="774"/>
      <c r="DY12" s="774"/>
      <c r="DZ12" s="779"/>
      <c r="EA12" s="222"/>
    </row>
    <row r="13" spans="1:131" s="223" customFormat="1" ht="26.25" customHeight="1">
      <c r="A13" s="226">
        <v>7</v>
      </c>
      <c r="B13" s="780"/>
      <c r="C13" s="781"/>
      <c r="D13" s="781"/>
      <c r="E13" s="781"/>
      <c r="F13" s="781"/>
      <c r="G13" s="781"/>
      <c r="H13" s="781"/>
      <c r="I13" s="781"/>
      <c r="J13" s="781"/>
      <c r="K13" s="781"/>
      <c r="L13" s="781"/>
      <c r="M13" s="781"/>
      <c r="N13" s="781"/>
      <c r="O13" s="781"/>
      <c r="P13" s="782"/>
      <c r="Q13" s="783"/>
      <c r="R13" s="784"/>
      <c r="S13" s="784"/>
      <c r="T13" s="784"/>
      <c r="U13" s="784"/>
      <c r="V13" s="784"/>
      <c r="W13" s="784"/>
      <c r="X13" s="784"/>
      <c r="Y13" s="784"/>
      <c r="Z13" s="784"/>
      <c r="AA13" s="784"/>
      <c r="AB13" s="784"/>
      <c r="AC13" s="784"/>
      <c r="AD13" s="784"/>
      <c r="AE13" s="785"/>
      <c r="AF13" s="786"/>
      <c r="AG13" s="787"/>
      <c r="AH13" s="787"/>
      <c r="AI13" s="787"/>
      <c r="AJ13" s="788"/>
      <c r="AK13" s="769"/>
      <c r="AL13" s="770"/>
      <c r="AM13" s="770"/>
      <c r="AN13" s="770"/>
      <c r="AO13" s="770"/>
      <c r="AP13" s="770"/>
      <c r="AQ13" s="770"/>
      <c r="AR13" s="770"/>
      <c r="AS13" s="770"/>
      <c r="AT13" s="770"/>
      <c r="AU13" s="771"/>
      <c r="AV13" s="771"/>
      <c r="AW13" s="771"/>
      <c r="AX13" s="771"/>
      <c r="AY13" s="772"/>
      <c r="AZ13" s="220"/>
      <c r="BA13" s="220"/>
      <c r="BB13" s="220"/>
      <c r="BC13" s="220"/>
      <c r="BD13" s="220"/>
      <c r="BE13" s="221"/>
      <c r="BF13" s="221"/>
      <c r="BG13" s="221"/>
      <c r="BH13" s="221"/>
      <c r="BI13" s="221"/>
      <c r="BJ13" s="221"/>
      <c r="BK13" s="221"/>
      <c r="BL13" s="221"/>
      <c r="BM13" s="221"/>
      <c r="BN13" s="221"/>
      <c r="BO13" s="221"/>
      <c r="BP13" s="221"/>
      <c r="BQ13" s="226">
        <v>7</v>
      </c>
      <c r="BR13" s="227"/>
      <c r="BS13" s="773"/>
      <c r="BT13" s="774"/>
      <c r="BU13" s="774"/>
      <c r="BV13" s="774"/>
      <c r="BW13" s="774"/>
      <c r="BX13" s="774"/>
      <c r="BY13" s="774"/>
      <c r="BZ13" s="774"/>
      <c r="CA13" s="774"/>
      <c r="CB13" s="774"/>
      <c r="CC13" s="774"/>
      <c r="CD13" s="774"/>
      <c r="CE13" s="774"/>
      <c r="CF13" s="774"/>
      <c r="CG13" s="775"/>
      <c r="CH13" s="776"/>
      <c r="CI13" s="777"/>
      <c r="CJ13" s="777"/>
      <c r="CK13" s="777"/>
      <c r="CL13" s="778"/>
      <c r="CM13" s="776"/>
      <c r="CN13" s="777"/>
      <c r="CO13" s="777"/>
      <c r="CP13" s="777"/>
      <c r="CQ13" s="778"/>
      <c r="CR13" s="776"/>
      <c r="CS13" s="777"/>
      <c r="CT13" s="777"/>
      <c r="CU13" s="777"/>
      <c r="CV13" s="778"/>
      <c r="CW13" s="776"/>
      <c r="CX13" s="777"/>
      <c r="CY13" s="777"/>
      <c r="CZ13" s="777"/>
      <c r="DA13" s="778"/>
      <c r="DB13" s="776"/>
      <c r="DC13" s="777"/>
      <c r="DD13" s="777"/>
      <c r="DE13" s="777"/>
      <c r="DF13" s="778"/>
      <c r="DG13" s="776"/>
      <c r="DH13" s="777"/>
      <c r="DI13" s="777"/>
      <c r="DJ13" s="777"/>
      <c r="DK13" s="778"/>
      <c r="DL13" s="776"/>
      <c r="DM13" s="777"/>
      <c r="DN13" s="777"/>
      <c r="DO13" s="777"/>
      <c r="DP13" s="778"/>
      <c r="DQ13" s="776"/>
      <c r="DR13" s="777"/>
      <c r="DS13" s="777"/>
      <c r="DT13" s="777"/>
      <c r="DU13" s="778"/>
      <c r="DV13" s="773"/>
      <c r="DW13" s="774"/>
      <c r="DX13" s="774"/>
      <c r="DY13" s="774"/>
      <c r="DZ13" s="779"/>
      <c r="EA13" s="222"/>
    </row>
    <row r="14" spans="1:131" s="223" customFormat="1" ht="26.25" customHeight="1">
      <c r="A14" s="226">
        <v>8</v>
      </c>
      <c r="B14" s="780"/>
      <c r="C14" s="781"/>
      <c r="D14" s="781"/>
      <c r="E14" s="781"/>
      <c r="F14" s="781"/>
      <c r="G14" s="781"/>
      <c r="H14" s="781"/>
      <c r="I14" s="781"/>
      <c r="J14" s="781"/>
      <c r="K14" s="781"/>
      <c r="L14" s="781"/>
      <c r="M14" s="781"/>
      <c r="N14" s="781"/>
      <c r="O14" s="781"/>
      <c r="P14" s="782"/>
      <c r="Q14" s="783"/>
      <c r="R14" s="784"/>
      <c r="S14" s="784"/>
      <c r="T14" s="784"/>
      <c r="U14" s="784"/>
      <c r="V14" s="784"/>
      <c r="W14" s="784"/>
      <c r="X14" s="784"/>
      <c r="Y14" s="784"/>
      <c r="Z14" s="784"/>
      <c r="AA14" s="784"/>
      <c r="AB14" s="784"/>
      <c r="AC14" s="784"/>
      <c r="AD14" s="784"/>
      <c r="AE14" s="785"/>
      <c r="AF14" s="786"/>
      <c r="AG14" s="787"/>
      <c r="AH14" s="787"/>
      <c r="AI14" s="787"/>
      <c r="AJ14" s="788"/>
      <c r="AK14" s="769"/>
      <c r="AL14" s="770"/>
      <c r="AM14" s="770"/>
      <c r="AN14" s="770"/>
      <c r="AO14" s="770"/>
      <c r="AP14" s="770"/>
      <c r="AQ14" s="770"/>
      <c r="AR14" s="770"/>
      <c r="AS14" s="770"/>
      <c r="AT14" s="770"/>
      <c r="AU14" s="771"/>
      <c r="AV14" s="771"/>
      <c r="AW14" s="771"/>
      <c r="AX14" s="771"/>
      <c r="AY14" s="772"/>
      <c r="AZ14" s="220"/>
      <c r="BA14" s="220"/>
      <c r="BB14" s="220"/>
      <c r="BC14" s="220"/>
      <c r="BD14" s="220"/>
      <c r="BE14" s="221"/>
      <c r="BF14" s="221"/>
      <c r="BG14" s="221"/>
      <c r="BH14" s="221"/>
      <c r="BI14" s="221"/>
      <c r="BJ14" s="221"/>
      <c r="BK14" s="221"/>
      <c r="BL14" s="221"/>
      <c r="BM14" s="221"/>
      <c r="BN14" s="221"/>
      <c r="BO14" s="221"/>
      <c r="BP14" s="221"/>
      <c r="BQ14" s="226">
        <v>8</v>
      </c>
      <c r="BR14" s="227"/>
      <c r="BS14" s="773"/>
      <c r="BT14" s="774"/>
      <c r="BU14" s="774"/>
      <c r="BV14" s="774"/>
      <c r="BW14" s="774"/>
      <c r="BX14" s="774"/>
      <c r="BY14" s="774"/>
      <c r="BZ14" s="774"/>
      <c r="CA14" s="774"/>
      <c r="CB14" s="774"/>
      <c r="CC14" s="774"/>
      <c r="CD14" s="774"/>
      <c r="CE14" s="774"/>
      <c r="CF14" s="774"/>
      <c r="CG14" s="775"/>
      <c r="CH14" s="776"/>
      <c r="CI14" s="777"/>
      <c r="CJ14" s="777"/>
      <c r="CK14" s="777"/>
      <c r="CL14" s="778"/>
      <c r="CM14" s="776"/>
      <c r="CN14" s="777"/>
      <c r="CO14" s="777"/>
      <c r="CP14" s="777"/>
      <c r="CQ14" s="778"/>
      <c r="CR14" s="776"/>
      <c r="CS14" s="777"/>
      <c r="CT14" s="777"/>
      <c r="CU14" s="777"/>
      <c r="CV14" s="778"/>
      <c r="CW14" s="776"/>
      <c r="CX14" s="777"/>
      <c r="CY14" s="777"/>
      <c r="CZ14" s="777"/>
      <c r="DA14" s="778"/>
      <c r="DB14" s="776"/>
      <c r="DC14" s="777"/>
      <c r="DD14" s="777"/>
      <c r="DE14" s="777"/>
      <c r="DF14" s="778"/>
      <c r="DG14" s="776"/>
      <c r="DH14" s="777"/>
      <c r="DI14" s="777"/>
      <c r="DJ14" s="777"/>
      <c r="DK14" s="778"/>
      <c r="DL14" s="776"/>
      <c r="DM14" s="777"/>
      <c r="DN14" s="777"/>
      <c r="DO14" s="777"/>
      <c r="DP14" s="778"/>
      <c r="DQ14" s="776"/>
      <c r="DR14" s="777"/>
      <c r="DS14" s="777"/>
      <c r="DT14" s="777"/>
      <c r="DU14" s="778"/>
      <c r="DV14" s="773"/>
      <c r="DW14" s="774"/>
      <c r="DX14" s="774"/>
      <c r="DY14" s="774"/>
      <c r="DZ14" s="779"/>
      <c r="EA14" s="222"/>
    </row>
    <row r="15" spans="1:131" s="223" customFormat="1" ht="26.25" customHeight="1">
      <c r="A15" s="226">
        <v>9</v>
      </c>
      <c r="B15" s="780"/>
      <c r="C15" s="781"/>
      <c r="D15" s="781"/>
      <c r="E15" s="781"/>
      <c r="F15" s="781"/>
      <c r="G15" s="781"/>
      <c r="H15" s="781"/>
      <c r="I15" s="781"/>
      <c r="J15" s="781"/>
      <c r="K15" s="781"/>
      <c r="L15" s="781"/>
      <c r="M15" s="781"/>
      <c r="N15" s="781"/>
      <c r="O15" s="781"/>
      <c r="P15" s="782"/>
      <c r="Q15" s="783"/>
      <c r="R15" s="784"/>
      <c r="S15" s="784"/>
      <c r="T15" s="784"/>
      <c r="U15" s="784"/>
      <c r="V15" s="784"/>
      <c r="W15" s="784"/>
      <c r="X15" s="784"/>
      <c r="Y15" s="784"/>
      <c r="Z15" s="784"/>
      <c r="AA15" s="784"/>
      <c r="AB15" s="784"/>
      <c r="AC15" s="784"/>
      <c r="AD15" s="784"/>
      <c r="AE15" s="785"/>
      <c r="AF15" s="786"/>
      <c r="AG15" s="787"/>
      <c r="AH15" s="787"/>
      <c r="AI15" s="787"/>
      <c r="AJ15" s="788"/>
      <c r="AK15" s="769"/>
      <c r="AL15" s="770"/>
      <c r="AM15" s="770"/>
      <c r="AN15" s="770"/>
      <c r="AO15" s="770"/>
      <c r="AP15" s="770"/>
      <c r="AQ15" s="770"/>
      <c r="AR15" s="770"/>
      <c r="AS15" s="770"/>
      <c r="AT15" s="770"/>
      <c r="AU15" s="771"/>
      <c r="AV15" s="771"/>
      <c r="AW15" s="771"/>
      <c r="AX15" s="771"/>
      <c r="AY15" s="772"/>
      <c r="AZ15" s="220"/>
      <c r="BA15" s="220"/>
      <c r="BB15" s="220"/>
      <c r="BC15" s="220"/>
      <c r="BD15" s="220"/>
      <c r="BE15" s="221"/>
      <c r="BF15" s="221"/>
      <c r="BG15" s="221"/>
      <c r="BH15" s="221"/>
      <c r="BI15" s="221"/>
      <c r="BJ15" s="221"/>
      <c r="BK15" s="221"/>
      <c r="BL15" s="221"/>
      <c r="BM15" s="221"/>
      <c r="BN15" s="221"/>
      <c r="BO15" s="221"/>
      <c r="BP15" s="221"/>
      <c r="BQ15" s="226">
        <v>9</v>
      </c>
      <c r="BR15" s="227"/>
      <c r="BS15" s="773"/>
      <c r="BT15" s="774"/>
      <c r="BU15" s="774"/>
      <c r="BV15" s="774"/>
      <c r="BW15" s="774"/>
      <c r="BX15" s="774"/>
      <c r="BY15" s="774"/>
      <c r="BZ15" s="774"/>
      <c r="CA15" s="774"/>
      <c r="CB15" s="774"/>
      <c r="CC15" s="774"/>
      <c r="CD15" s="774"/>
      <c r="CE15" s="774"/>
      <c r="CF15" s="774"/>
      <c r="CG15" s="775"/>
      <c r="CH15" s="776"/>
      <c r="CI15" s="777"/>
      <c r="CJ15" s="777"/>
      <c r="CK15" s="777"/>
      <c r="CL15" s="778"/>
      <c r="CM15" s="776"/>
      <c r="CN15" s="777"/>
      <c r="CO15" s="777"/>
      <c r="CP15" s="777"/>
      <c r="CQ15" s="778"/>
      <c r="CR15" s="776"/>
      <c r="CS15" s="777"/>
      <c r="CT15" s="777"/>
      <c r="CU15" s="777"/>
      <c r="CV15" s="778"/>
      <c r="CW15" s="776"/>
      <c r="CX15" s="777"/>
      <c r="CY15" s="777"/>
      <c r="CZ15" s="777"/>
      <c r="DA15" s="778"/>
      <c r="DB15" s="776"/>
      <c r="DC15" s="777"/>
      <c r="DD15" s="777"/>
      <c r="DE15" s="777"/>
      <c r="DF15" s="778"/>
      <c r="DG15" s="776"/>
      <c r="DH15" s="777"/>
      <c r="DI15" s="777"/>
      <c r="DJ15" s="777"/>
      <c r="DK15" s="778"/>
      <c r="DL15" s="776"/>
      <c r="DM15" s="777"/>
      <c r="DN15" s="777"/>
      <c r="DO15" s="777"/>
      <c r="DP15" s="778"/>
      <c r="DQ15" s="776"/>
      <c r="DR15" s="777"/>
      <c r="DS15" s="777"/>
      <c r="DT15" s="777"/>
      <c r="DU15" s="778"/>
      <c r="DV15" s="773"/>
      <c r="DW15" s="774"/>
      <c r="DX15" s="774"/>
      <c r="DY15" s="774"/>
      <c r="DZ15" s="779"/>
      <c r="EA15" s="222"/>
    </row>
    <row r="16" spans="1:131" s="223" customFormat="1" ht="26.25" customHeight="1">
      <c r="A16" s="226">
        <v>10</v>
      </c>
      <c r="B16" s="780"/>
      <c r="C16" s="781"/>
      <c r="D16" s="781"/>
      <c r="E16" s="781"/>
      <c r="F16" s="781"/>
      <c r="G16" s="781"/>
      <c r="H16" s="781"/>
      <c r="I16" s="781"/>
      <c r="J16" s="781"/>
      <c r="K16" s="781"/>
      <c r="L16" s="781"/>
      <c r="M16" s="781"/>
      <c r="N16" s="781"/>
      <c r="O16" s="781"/>
      <c r="P16" s="782"/>
      <c r="Q16" s="783"/>
      <c r="R16" s="784"/>
      <c r="S16" s="784"/>
      <c r="T16" s="784"/>
      <c r="U16" s="784"/>
      <c r="V16" s="784"/>
      <c r="W16" s="784"/>
      <c r="X16" s="784"/>
      <c r="Y16" s="784"/>
      <c r="Z16" s="784"/>
      <c r="AA16" s="784"/>
      <c r="AB16" s="784"/>
      <c r="AC16" s="784"/>
      <c r="AD16" s="784"/>
      <c r="AE16" s="785"/>
      <c r="AF16" s="786"/>
      <c r="AG16" s="787"/>
      <c r="AH16" s="787"/>
      <c r="AI16" s="787"/>
      <c r="AJ16" s="788"/>
      <c r="AK16" s="769"/>
      <c r="AL16" s="770"/>
      <c r="AM16" s="770"/>
      <c r="AN16" s="770"/>
      <c r="AO16" s="770"/>
      <c r="AP16" s="770"/>
      <c r="AQ16" s="770"/>
      <c r="AR16" s="770"/>
      <c r="AS16" s="770"/>
      <c r="AT16" s="770"/>
      <c r="AU16" s="771"/>
      <c r="AV16" s="771"/>
      <c r="AW16" s="771"/>
      <c r="AX16" s="771"/>
      <c r="AY16" s="772"/>
      <c r="AZ16" s="220"/>
      <c r="BA16" s="220"/>
      <c r="BB16" s="220"/>
      <c r="BC16" s="220"/>
      <c r="BD16" s="220"/>
      <c r="BE16" s="221"/>
      <c r="BF16" s="221"/>
      <c r="BG16" s="221"/>
      <c r="BH16" s="221"/>
      <c r="BI16" s="221"/>
      <c r="BJ16" s="221"/>
      <c r="BK16" s="221"/>
      <c r="BL16" s="221"/>
      <c r="BM16" s="221"/>
      <c r="BN16" s="221"/>
      <c r="BO16" s="221"/>
      <c r="BP16" s="221"/>
      <c r="BQ16" s="226">
        <v>10</v>
      </c>
      <c r="BR16" s="227"/>
      <c r="BS16" s="773"/>
      <c r="BT16" s="774"/>
      <c r="BU16" s="774"/>
      <c r="BV16" s="774"/>
      <c r="BW16" s="774"/>
      <c r="BX16" s="774"/>
      <c r="BY16" s="774"/>
      <c r="BZ16" s="774"/>
      <c r="CA16" s="774"/>
      <c r="CB16" s="774"/>
      <c r="CC16" s="774"/>
      <c r="CD16" s="774"/>
      <c r="CE16" s="774"/>
      <c r="CF16" s="774"/>
      <c r="CG16" s="775"/>
      <c r="CH16" s="776"/>
      <c r="CI16" s="777"/>
      <c r="CJ16" s="777"/>
      <c r="CK16" s="777"/>
      <c r="CL16" s="778"/>
      <c r="CM16" s="776"/>
      <c r="CN16" s="777"/>
      <c r="CO16" s="777"/>
      <c r="CP16" s="777"/>
      <c r="CQ16" s="778"/>
      <c r="CR16" s="776"/>
      <c r="CS16" s="777"/>
      <c r="CT16" s="777"/>
      <c r="CU16" s="777"/>
      <c r="CV16" s="778"/>
      <c r="CW16" s="776"/>
      <c r="CX16" s="777"/>
      <c r="CY16" s="777"/>
      <c r="CZ16" s="777"/>
      <c r="DA16" s="778"/>
      <c r="DB16" s="776"/>
      <c r="DC16" s="777"/>
      <c r="DD16" s="777"/>
      <c r="DE16" s="777"/>
      <c r="DF16" s="778"/>
      <c r="DG16" s="776"/>
      <c r="DH16" s="777"/>
      <c r="DI16" s="777"/>
      <c r="DJ16" s="777"/>
      <c r="DK16" s="778"/>
      <c r="DL16" s="776"/>
      <c r="DM16" s="777"/>
      <c r="DN16" s="777"/>
      <c r="DO16" s="777"/>
      <c r="DP16" s="778"/>
      <c r="DQ16" s="776"/>
      <c r="DR16" s="777"/>
      <c r="DS16" s="777"/>
      <c r="DT16" s="777"/>
      <c r="DU16" s="778"/>
      <c r="DV16" s="773"/>
      <c r="DW16" s="774"/>
      <c r="DX16" s="774"/>
      <c r="DY16" s="774"/>
      <c r="DZ16" s="779"/>
      <c r="EA16" s="222"/>
    </row>
    <row r="17" spans="1:131" s="223" customFormat="1" ht="26.25" customHeight="1">
      <c r="A17" s="226">
        <v>11</v>
      </c>
      <c r="B17" s="780"/>
      <c r="C17" s="781"/>
      <c r="D17" s="781"/>
      <c r="E17" s="781"/>
      <c r="F17" s="781"/>
      <c r="G17" s="781"/>
      <c r="H17" s="781"/>
      <c r="I17" s="781"/>
      <c r="J17" s="781"/>
      <c r="K17" s="781"/>
      <c r="L17" s="781"/>
      <c r="M17" s="781"/>
      <c r="N17" s="781"/>
      <c r="O17" s="781"/>
      <c r="P17" s="782"/>
      <c r="Q17" s="783"/>
      <c r="R17" s="784"/>
      <c r="S17" s="784"/>
      <c r="T17" s="784"/>
      <c r="U17" s="784"/>
      <c r="V17" s="784"/>
      <c r="W17" s="784"/>
      <c r="X17" s="784"/>
      <c r="Y17" s="784"/>
      <c r="Z17" s="784"/>
      <c r="AA17" s="784"/>
      <c r="AB17" s="784"/>
      <c r="AC17" s="784"/>
      <c r="AD17" s="784"/>
      <c r="AE17" s="785"/>
      <c r="AF17" s="786"/>
      <c r="AG17" s="787"/>
      <c r="AH17" s="787"/>
      <c r="AI17" s="787"/>
      <c r="AJ17" s="788"/>
      <c r="AK17" s="769"/>
      <c r="AL17" s="770"/>
      <c r="AM17" s="770"/>
      <c r="AN17" s="770"/>
      <c r="AO17" s="770"/>
      <c r="AP17" s="770"/>
      <c r="AQ17" s="770"/>
      <c r="AR17" s="770"/>
      <c r="AS17" s="770"/>
      <c r="AT17" s="770"/>
      <c r="AU17" s="771"/>
      <c r="AV17" s="771"/>
      <c r="AW17" s="771"/>
      <c r="AX17" s="771"/>
      <c r="AY17" s="772"/>
      <c r="AZ17" s="220"/>
      <c r="BA17" s="220"/>
      <c r="BB17" s="220"/>
      <c r="BC17" s="220"/>
      <c r="BD17" s="220"/>
      <c r="BE17" s="221"/>
      <c r="BF17" s="221"/>
      <c r="BG17" s="221"/>
      <c r="BH17" s="221"/>
      <c r="BI17" s="221"/>
      <c r="BJ17" s="221"/>
      <c r="BK17" s="221"/>
      <c r="BL17" s="221"/>
      <c r="BM17" s="221"/>
      <c r="BN17" s="221"/>
      <c r="BO17" s="221"/>
      <c r="BP17" s="221"/>
      <c r="BQ17" s="226">
        <v>11</v>
      </c>
      <c r="BR17" s="227"/>
      <c r="BS17" s="773"/>
      <c r="BT17" s="774"/>
      <c r="BU17" s="774"/>
      <c r="BV17" s="774"/>
      <c r="BW17" s="774"/>
      <c r="BX17" s="774"/>
      <c r="BY17" s="774"/>
      <c r="BZ17" s="774"/>
      <c r="CA17" s="774"/>
      <c r="CB17" s="774"/>
      <c r="CC17" s="774"/>
      <c r="CD17" s="774"/>
      <c r="CE17" s="774"/>
      <c r="CF17" s="774"/>
      <c r="CG17" s="775"/>
      <c r="CH17" s="776"/>
      <c r="CI17" s="777"/>
      <c r="CJ17" s="777"/>
      <c r="CK17" s="777"/>
      <c r="CL17" s="778"/>
      <c r="CM17" s="776"/>
      <c r="CN17" s="777"/>
      <c r="CO17" s="777"/>
      <c r="CP17" s="777"/>
      <c r="CQ17" s="778"/>
      <c r="CR17" s="776"/>
      <c r="CS17" s="777"/>
      <c r="CT17" s="777"/>
      <c r="CU17" s="777"/>
      <c r="CV17" s="778"/>
      <c r="CW17" s="776"/>
      <c r="CX17" s="777"/>
      <c r="CY17" s="777"/>
      <c r="CZ17" s="777"/>
      <c r="DA17" s="778"/>
      <c r="DB17" s="776"/>
      <c r="DC17" s="777"/>
      <c r="DD17" s="777"/>
      <c r="DE17" s="777"/>
      <c r="DF17" s="778"/>
      <c r="DG17" s="776"/>
      <c r="DH17" s="777"/>
      <c r="DI17" s="777"/>
      <c r="DJ17" s="777"/>
      <c r="DK17" s="778"/>
      <c r="DL17" s="776"/>
      <c r="DM17" s="777"/>
      <c r="DN17" s="777"/>
      <c r="DO17" s="777"/>
      <c r="DP17" s="778"/>
      <c r="DQ17" s="776"/>
      <c r="DR17" s="777"/>
      <c r="DS17" s="777"/>
      <c r="DT17" s="777"/>
      <c r="DU17" s="778"/>
      <c r="DV17" s="773"/>
      <c r="DW17" s="774"/>
      <c r="DX17" s="774"/>
      <c r="DY17" s="774"/>
      <c r="DZ17" s="779"/>
      <c r="EA17" s="222"/>
    </row>
    <row r="18" spans="1:131" s="223" customFormat="1" ht="26.25" customHeight="1">
      <c r="A18" s="226">
        <v>12</v>
      </c>
      <c r="B18" s="780"/>
      <c r="C18" s="781"/>
      <c r="D18" s="781"/>
      <c r="E18" s="781"/>
      <c r="F18" s="781"/>
      <c r="G18" s="781"/>
      <c r="H18" s="781"/>
      <c r="I18" s="781"/>
      <c r="J18" s="781"/>
      <c r="K18" s="781"/>
      <c r="L18" s="781"/>
      <c r="M18" s="781"/>
      <c r="N18" s="781"/>
      <c r="O18" s="781"/>
      <c r="P18" s="782"/>
      <c r="Q18" s="783"/>
      <c r="R18" s="784"/>
      <c r="S18" s="784"/>
      <c r="T18" s="784"/>
      <c r="U18" s="784"/>
      <c r="V18" s="784"/>
      <c r="W18" s="784"/>
      <c r="X18" s="784"/>
      <c r="Y18" s="784"/>
      <c r="Z18" s="784"/>
      <c r="AA18" s="784"/>
      <c r="AB18" s="784"/>
      <c r="AC18" s="784"/>
      <c r="AD18" s="784"/>
      <c r="AE18" s="785"/>
      <c r="AF18" s="786"/>
      <c r="AG18" s="787"/>
      <c r="AH18" s="787"/>
      <c r="AI18" s="787"/>
      <c r="AJ18" s="788"/>
      <c r="AK18" s="769"/>
      <c r="AL18" s="770"/>
      <c r="AM18" s="770"/>
      <c r="AN18" s="770"/>
      <c r="AO18" s="770"/>
      <c r="AP18" s="770"/>
      <c r="AQ18" s="770"/>
      <c r="AR18" s="770"/>
      <c r="AS18" s="770"/>
      <c r="AT18" s="770"/>
      <c r="AU18" s="771"/>
      <c r="AV18" s="771"/>
      <c r="AW18" s="771"/>
      <c r="AX18" s="771"/>
      <c r="AY18" s="772"/>
      <c r="AZ18" s="220"/>
      <c r="BA18" s="220"/>
      <c r="BB18" s="220"/>
      <c r="BC18" s="220"/>
      <c r="BD18" s="220"/>
      <c r="BE18" s="221"/>
      <c r="BF18" s="221"/>
      <c r="BG18" s="221"/>
      <c r="BH18" s="221"/>
      <c r="BI18" s="221"/>
      <c r="BJ18" s="221"/>
      <c r="BK18" s="221"/>
      <c r="BL18" s="221"/>
      <c r="BM18" s="221"/>
      <c r="BN18" s="221"/>
      <c r="BO18" s="221"/>
      <c r="BP18" s="221"/>
      <c r="BQ18" s="226">
        <v>12</v>
      </c>
      <c r="BR18" s="227"/>
      <c r="BS18" s="773"/>
      <c r="BT18" s="774"/>
      <c r="BU18" s="774"/>
      <c r="BV18" s="774"/>
      <c r="BW18" s="774"/>
      <c r="BX18" s="774"/>
      <c r="BY18" s="774"/>
      <c r="BZ18" s="774"/>
      <c r="CA18" s="774"/>
      <c r="CB18" s="774"/>
      <c r="CC18" s="774"/>
      <c r="CD18" s="774"/>
      <c r="CE18" s="774"/>
      <c r="CF18" s="774"/>
      <c r="CG18" s="775"/>
      <c r="CH18" s="776"/>
      <c r="CI18" s="777"/>
      <c r="CJ18" s="777"/>
      <c r="CK18" s="777"/>
      <c r="CL18" s="778"/>
      <c r="CM18" s="776"/>
      <c r="CN18" s="777"/>
      <c r="CO18" s="777"/>
      <c r="CP18" s="777"/>
      <c r="CQ18" s="778"/>
      <c r="CR18" s="776"/>
      <c r="CS18" s="777"/>
      <c r="CT18" s="777"/>
      <c r="CU18" s="777"/>
      <c r="CV18" s="778"/>
      <c r="CW18" s="776"/>
      <c r="CX18" s="777"/>
      <c r="CY18" s="777"/>
      <c r="CZ18" s="777"/>
      <c r="DA18" s="778"/>
      <c r="DB18" s="776"/>
      <c r="DC18" s="777"/>
      <c r="DD18" s="777"/>
      <c r="DE18" s="777"/>
      <c r="DF18" s="778"/>
      <c r="DG18" s="776"/>
      <c r="DH18" s="777"/>
      <c r="DI18" s="777"/>
      <c r="DJ18" s="777"/>
      <c r="DK18" s="778"/>
      <c r="DL18" s="776"/>
      <c r="DM18" s="777"/>
      <c r="DN18" s="777"/>
      <c r="DO18" s="777"/>
      <c r="DP18" s="778"/>
      <c r="DQ18" s="776"/>
      <c r="DR18" s="777"/>
      <c r="DS18" s="777"/>
      <c r="DT18" s="777"/>
      <c r="DU18" s="778"/>
      <c r="DV18" s="773"/>
      <c r="DW18" s="774"/>
      <c r="DX18" s="774"/>
      <c r="DY18" s="774"/>
      <c r="DZ18" s="779"/>
      <c r="EA18" s="222"/>
    </row>
    <row r="19" spans="1:131" s="223" customFormat="1" ht="26.25" customHeight="1">
      <c r="A19" s="226">
        <v>13</v>
      </c>
      <c r="B19" s="780"/>
      <c r="C19" s="781"/>
      <c r="D19" s="781"/>
      <c r="E19" s="781"/>
      <c r="F19" s="781"/>
      <c r="G19" s="781"/>
      <c r="H19" s="781"/>
      <c r="I19" s="781"/>
      <c r="J19" s="781"/>
      <c r="K19" s="781"/>
      <c r="L19" s="781"/>
      <c r="M19" s="781"/>
      <c r="N19" s="781"/>
      <c r="O19" s="781"/>
      <c r="P19" s="782"/>
      <c r="Q19" s="783"/>
      <c r="R19" s="784"/>
      <c r="S19" s="784"/>
      <c r="T19" s="784"/>
      <c r="U19" s="784"/>
      <c r="V19" s="784"/>
      <c r="W19" s="784"/>
      <c r="X19" s="784"/>
      <c r="Y19" s="784"/>
      <c r="Z19" s="784"/>
      <c r="AA19" s="784"/>
      <c r="AB19" s="784"/>
      <c r="AC19" s="784"/>
      <c r="AD19" s="784"/>
      <c r="AE19" s="785"/>
      <c r="AF19" s="786"/>
      <c r="AG19" s="787"/>
      <c r="AH19" s="787"/>
      <c r="AI19" s="787"/>
      <c r="AJ19" s="788"/>
      <c r="AK19" s="769"/>
      <c r="AL19" s="770"/>
      <c r="AM19" s="770"/>
      <c r="AN19" s="770"/>
      <c r="AO19" s="770"/>
      <c r="AP19" s="770"/>
      <c r="AQ19" s="770"/>
      <c r="AR19" s="770"/>
      <c r="AS19" s="770"/>
      <c r="AT19" s="770"/>
      <c r="AU19" s="771"/>
      <c r="AV19" s="771"/>
      <c r="AW19" s="771"/>
      <c r="AX19" s="771"/>
      <c r="AY19" s="772"/>
      <c r="AZ19" s="220"/>
      <c r="BA19" s="220"/>
      <c r="BB19" s="220"/>
      <c r="BC19" s="220"/>
      <c r="BD19" s="220"/>
      <c r="BE19" s="221"/>
      <c r="BF19" s="221"/>
      <c r="BG19" s="221"/>
      <c r="BH19" s="221"/>
      <c r="BI19" s="221"/>
      <c r="BJ19" s="221"/>
      <c r="BK19" s="221"/>
      <c r="BL19" s="221"/>
      <c r="BM19" s="221"/>
      <c r="BN19" s="221"/>
      <c r="BO19" s="221"/>
      <c r="BP19" s="221"/>
      <c r="BQ19" s="226">
        <v>13</v>
      </c>
      <c r="BR19" s="227"/>
      <c r="BS19" s="773"/>
      <c r="BT19" s="774"/>
      <c r="BU19" s="774"/>
      <c r="BV19" s="774"/>
      <c r="BW19" s="774"/>
      <c r="BX19" s="774"/>
      <c r="BY19" s="774"/>
      <c r="BZ19" s="774"/>
      <c r="CA19" s="774"/>
      <c r="CB19" s="774"/>
      <c r="CC19" s="774"/>
      <c r="CD19" s="774"/>
      <c r="CE19" s="774"/>
      <c r="CF19" s="774"/>
      <c r="CG19" s="775"/>
      <c r="CH19" s="776"/>
      <c r="CI19" s="777"/>
      <c r="CJ19" s="777"/>
      <c r="CK19" s="777"/>
      <c r="CL19" s="778"/>
      <c r="CM19" s="776"/>
      <c r="CN19" s="777"/>
      <c r="CO19" s="777"/>
      <c r="CP19" s="777"/>
      <c r="CQ19" s="778"/>
      <c r="CR19" s="776"/>
      <c r="CS19" s="777"/>
      <c r="CT19" s="777"/>
      <c r="CU19" s="777"/>
      <c r="CV19" s="778"/>
      <c r="CW19" s="776"/>
      <c r="CX19" s="777"/>
      <c r="CY19" s="777"/>
      <c r="CZ19" s="777"/>
      <c r="DA19" s="778"/>
      <c r="DB19" s="776"/>
      <c r="DC19" s="777"/>
      <c r="DD19" s="777"/>
      <c r="DE19" s="777"/>
      <c r="DF19" s="778"/>
      <c r="DG19" s="776"/>
      <c r="DH19" s="777"/>
      <c r="DI19" s="777"/>
      <c r="DJ19" s="777"/>
      <c r="DK19" s="778"/>
      <c r="DL19" s="776"/>
      <c r="DM19" s="777"/>
      <c r="DN19" s="777"/>
      <c r="DO19" s="777"/>
      <c r="DP19" s="778"/>
      <c r="DQ19" s="776"/>
      <c r="DR19" s="777"/>
      <c r="DS19" s="777"/>
      <c r="DT19" s="777"/>
      <c r="DU19" s="778"/>
      <c r="DV19" s="773"/>
      <c r="DW19" s="774"/>
      <c r="DX19" s="774"/>
      <c r="DY19" s="774"/>
      <c r="DZ19" s="779"/>
      <c r="EA19" s="222"/>
    </row>
    <row r="20" spans="1:131" s="223" customFormat="1" ht="26.25" customHeight="1">
      <c r="A20" s="226">
        <v>14</v>
      </c>
      <c r="B20" s="780"/>
      <c r="C20" s="781"/>
      <c r="D20" s="781"/>
      <c r="E20" s="781"/>
      <c r="F20" s="781"/>
      <c r="G20" s="781"/>
      <c r="H20" s="781"/>
      <c r="I20" s="781"/>
      <c r="J20" s="781"/>
      <c r="K20" s="781"/>
      <c r="L20" s="781"/>
      <c r="M20" s="781"/>
      <c r="N20" s="781"/>
      <c r="O20" s="781"/>
      <c r="P20" s="782"/>
      <c r="Q20" s="783"/>
      <c r="R20" s="784"/>
      <c r="S20" s="784"/>
      <c r="T20" s="784"/>
      <c r="U20" s="784"/>
      <c r="V20" s="784"/>
      <c r="W20" s="784"/>
      <c r="X20" s="784"/>
      <c r="Y20" s="784"/>
      <c r="Z20" s="784"/>
      <c r="AA20" s="784"/>
      <c r="AB20" s="784"/>
      <c r="AC20" s="784"/>
      <c r="AD20" s="784"/>
      <c r="AE20" s="785"/>
      <c r="AF20" s="786"/>
      <c r="AG20" s="787"/>
      <c r="AH20" s="787"/>
      <c r="AI20" s="787"/>
      <c r="AJ20" s="788"/>
      <c r="AK20" s="769"/>
      <c r="AL20" s="770"/>
      <c r="AM20" s="770"/>
      <c r="AN20" s="770"/>
      <c r="AO20" s="770"/>
      <c r="AP20" s="770"/>
      <c r="AQ20" s="770"/>
      <c r="AR20" s="770"/>
      <c r="AS20" s="770"/>
      <c r="AT20" s="770"/>
      <c r="AU20" s="771"/>
      <c r="AV20" s="771"/>
      <c r="AW20" s="771"/>
      <c r="AX20" s="771"/>
      <c r="AY20" s="772"/>
      <c r="AZ20" s="220"/>
      <c r="BA20" s="220"/>
      <c r="BB20" s="220"/>
      <c r="BC20" s="220"/>
      <c r="BD20" s="220"/>
      <c r="BE20" s="221"/>
      <c r="BF20" s="221"/>
      <c r="BG20" s="221"/>
      <c r="BH20" s="221"/>
      <c r="BI20" s="221"/>
      <c r="BJ20" s="221"/>
      <c r="BK20" s="221"/>
      <c r="BL20" s="221"/>
      <c r="BM20" s="221"/>
      <c r="BN20" s="221"/>
      <c r="BO20" s="221"/>
      <c r="BP20" s="221"/>
      <c r="BQ20" s="226">
        <v>14</v>
      </c>
      <c r="BR20" s="227"/>
      <c r="BS20" s="773"/>
      <c r="BT20" s="774"/>
      <c r="BU20" s="774"/>
      <c r="BV20" s="774"/>
      <c r="BW20" s="774"/>
      <c r="BX20" s="774"/>
      <c r="BY20" s="774"/>
      <c r="BZ20" s="774"/>
      <c r="CA20" s="774"/>
      <c r="CB20" s="774"/>
      <c r="CC20" s="774"/>
      <c r="CD20" s="774"/>
      <c r="CE20" s="774"/>
      <c r="CF20" s="774"/>
      <c r="CG20" s="775"/>
      <c r="CH20" s="776"/>
      <c r="CI20" s="777"/>
      <c r="CJ20" s="777"/>
      <c r="CK20" s="777"/>
      <c r="CL20" s="778"/>
      <c r="CM20" s="776"/>
      <c r="CN20" s="777"/>
      <c r="CO20" s="777"/>
      <c r="CP20" s="777"/>
      <c r="CQ20" s="778"/>
      <c r="CR20" s="776"/>
      <c r="CS20" s="777"/>
      <c r="CT20" s="777"/>
      <c r="CU20" s="777"/>
      <c r="CV20" s="778"/>
      <c r="CW20" s="776"/>
      <c r="CX20" s="777"/>
      <c r="CY20" s="777"/>
      <c r="CZ20" s="777"/>
      <c r="DA20" s="778"/>
      <c r="DB20" s="776"/>
      <c r="DC20" s="777"/>
      <c r="DD20" s="777"/>
      <c r="DE20" s="777"/>
      <c r="DF20" s="778"/>
      <c r="DG20" s="776"/>
      <c r="DH20" s="777"/>
      <c r="DI20" s="777"/>
      <c r="DJ20" s="777"/>
      <c r="DK20" s="778"/>
      <c r="DL20" s="776"/>
      <c r="DM20" s="777"/>
      <c r="DN20" s="777"/>
      <c r="DO20" s="777"/>
      <c r="DP20" s="778"/>
      <c r="DQ20" s="776"/>
      <c r="DR20" s="777"/>
      <c r="DS20" s="777"/>
      <c r="DT20" s="777"/>
      <c r="DU20" s="778"/>
      <c r="DV20" s="773"/>
      <c r="DW20" s="774"/>
      <c r="DX20" s="774"/>
      <c r="DY20" s="774"/>
      <c r="DZ20" s="779"/>
      <c r="EA20" s="222"/>
    </row>
    <row r="21" spans="1:131" s="223" customFormat="1" ht="26.25" customHeight="1" thickBot="1">
      <c r="A21" s="226">
        <v>15</v>
      </c>
      <c r="B21" s="780"/>
      <c r="C21" s="781"/>
      <c r="D21" s="781"/>
      <c r="E21" s="781"/>
      <c r="F21" s="781"/>
      <c r="G21" s="781"/>
      <c r="H21" s="781"/>
      <c r="I21" s="781"/>
      <c r="J21" s="781"/>
      <c r="K21" s="781"/>
      <c r="L21" s="781"/>
      <c r="M21" s="781"/>
      <c r="N21" s="781"/>
      <c r="O21" s="781"/>
      <c r="P21" s="782"/>
      <c r="Q21" s="783"/>
      <c r="R21" s="784"/>
      <c r="S21" s="784"/>
      <c r="T21" s="784"/>
      <c r="U21" s="784"/>
      <c r="V21" s="784"/>
      <c r="W21" s="784"/>
      <c r="X21" s="784"/>
      <c r="Y21" s="784"/>
      <c r="Z21" s="784"/>
      <c r="AA21" s="784"/>
      <c r="AB21" s="784"/>
      <c r="AC21" s="784"/>
      <c r="AD21" s="784"/>
      <c r="AE21" s="785"/>
      <c r="AF21" s="786"/>
      <c r="AG21" s="787"/>
      <c r="AH21" s="787"/>
      <c r="AI21" s="787"/>
      <c r="AJ21" s="788"/>
      <c r="AK21" s="769"/>
      <c r="AL21" s="770"/>
      <c r="AM21" s="770"/>
      <c r="AN21" s="770"/>
      <c r="AO21" s="770"/>
      <c r="AP21" s="770"/>
      <c r="AQ21" s="770"/>
      <c r="AR21" s="770"/>
      <c r="AS21" s="770"/>
      <c r="AT21" s="770"/>
      <c r="AU21" s="771"/>
      <c r="AV21" s="771"/>
      <c r="AW21" s="771"/>
      <c r="AX21" s="771"/>
      <c r="AY21" s="772"/>
      <c r="AZ21" s="220"/>
      <c r="BA21" s="220"/>
      <c r="BB21" s="220"/>
      <c r="BC21" s="220"/>
      <c r="BD21" s="220"/>
      <c r="BE21" s="221"/>
      <c r="BF21" s="221"/>
      <c r="BG21" s="221"/>
      <c r="BH21" s="221"/>
      <c r="BI21" s="221"/>
      <c r="BJ21" s="221"/>
      <c r="BK21" s="221"/>
      <c r="BL21" s="221"/>
      <c r="BM21" s="221"/>
      <c r="BN21" s="221"/>
      <c r="BO21" s="221"/>
      <c r="BP21" s="221"/>
      <c r="BQ21" s="226">
        <v>15</v>
      </c>
      <c r="BR21" s="227"/>
      <c r="BS21" s="773"/>
      <c r="BT21" s="774"/>
      <c r="BU21" s="774"/>
      <c r="BV21" s="774"/>
      <c r="BW21" s="774"/>
      <c r="BX21" s="774"/>
      <c r="BY21" s="774"/>
      <c r="BZ21" s="774"/>
      <c r="CA21" s="774"/>
      <c r="CB21" s="774"/>
      <c r="CC21" s="774"/>
      <c r="CD21" s="774"/>
      <c r="CE21" s="774"/>
      <c r="CF21" s="774"/>
      <c r="CG21" s="775"/>
      <c r="CH21" s="776"/>
      <c r="CI21" s="777"/>
      <c r="CJ21" s="777"/>
      <c r="CK21" s="777"/>
      <c r="CL21" s="778"/>
      <c r="CM21" s="776"/>
      <c r="CN21" s="777"/>
      <c r="CO21" s="777"/>
      <c r="CP21" s="777"/>
      <c r="CQ21" s="778"/>
      <c r="CR21" s="776"/>
      <c r="CS21" s="777"/>
      <c r="CT21" s="777"/>
      <c r="CU21" s="777"/>
      <c r="CV21" s="778"/>
      <c r="CW21" s="776"/>
      <c r="CX21" s="777"/>
      <c r="CY21" s="777"/>
      <c r="CZ21" s="777"/>
      <c r="DA21" s="778"/>
      <c r="DB21" s="776"/>
      <c r="DC21" s="777"/>
      <c r="DD21" s="777"/>
      <c r="DE21" s="777"/>
      <c r="DF21" s="778"/>
      <c r="DG21" s="776"/>
      <c r="DH21" s="777"/>
      <c r="DI21" s="777"/>
      <c r="DJ21" s="777"/>
      <c r="DK21" s="778"/>
      <c r="DL21" s="776"/>
      <c r="DM21" s="777"/>
      <c r="DN21" s="777"/>
      <c r="DO21" s="777"/>
      <c r="DP21" s="778"/>
      <c r="DQ21" s="776"/>
      <c r="DR21" s="777"/>
      <c r="DS21" s="777"/>
      <c r="DT21" s="777"/>
      <c r="DU21" s="778"/>
      <c r="DV21" s="773"/>
      <c r="DW21" s="774"/>
      <c r="DX21" s="774"/>
      <c r="DY21" s="774"/>
      <c r="DZ21" s="779"/>
      <c r="EA21" s="222"/>
    </row>
    <row r="22" spans="1:131" s="223" customFormat="1" ht="26.25" customHeight="1">
      <c r="A22" s="226">
        <v>16</v>
      </c>
      <c r="B22" s="780"/>
      <c r="C22" s="781"/>
      <c r="D22" s="781"/>
      <c r="E22" s="781"/>
      <c r="F22" s="781"/>
      <c r="G22" s="781"/>
      <c r="H22" s="781"/>
      <c r="I22" s="781"/>
      <c r="J22" s="781"/>
      <c r="K22" s="781"/>
      <c r="L22" s="781"/>
      <c r="M22" s="781"/>
      <c r="N22" s="781"/>
      <c r="O22" s="781"/>
      <c r="P22" s="782"/>
      <c r="Q22" s="799"/>
      <c r="R22" s="800"/>
      <c r="S22" s="800"/>
      <c r="T22" s="800"/>
      <c r="U22" s="800"/>
      <c r="V22" s="800"/>
      <c r="W22" s="800"/>
      <c r="X22" s="800"/>
      <c r="Y22" s="800"/>
      <c r="Z22" s="800"/>
      <c r="AA22" s="800"/>
      <c r="AB22" s="800"/>
      <c r="AC22" s="800"/>
      <c r="AD22" s="800"/>
      <c r="AE22" s="801"/>
      <c r="AF22" s="786"/>
      <c r="AG22" s="787"/>
      <c r="AH22" s="787"/>
      <c r="AI22" s="787"/>
      <c r="AJ22" s="788"/>
      <c r="AK22" s="802"/>
      <c r="AL22" s="803"/>
      <c r="AM22" s="803"/>
      <c r="AN22" s="803"/>
      <c r="AO22" s="803"/>
      <c r="AP22" s="803"/>
      <c r="AQ22" s="803"/>
      <c r="AR22" s="803"/>
      <c r="AS22" s="803"/>
      <c r="AT22" s="803"/>
      <c r="AU22" s="804"/>
      <c r="AV22" s="804"/>
      <c r="AW22" s="804"/>
      <c r="AX22" s="804"/>
      <c r="AY22" s="805"/>
      <c r="AZ22" s="806" t="s">
        <v>378</v>
      </c>
      <c r="BA22" s="806"/>
      <c r="BB22" s="806"/>
      <c r="BC22" s="806"/>
      <c r="BD22" s="807"/>
      <c r="BE22" s="221"/>
      <c r="BF22" s="221"/>
      <c r="BG22" s="221"/>
      <c r="BH22" s="221"/>
      <c r="BI22" s="221"/>
      <c r="BJ22" s="221"/>
      <c r="BK22" s="221"/>
      <c r="BL22" s="221"/>
      <c r="BM22" s="221"/>
      <c r="BN22" s="221"/>
      <c r="BO22" s="221"/>
      <c r="BP22" s="221"/>
      <c r="BQ22" s="226">
        <v>16</v>
      </c>
      <c r="BR22" s="227"/>
      <c r="BS22" s="773"/>
      <c r="BT22" s="774"/>
      <c r="BU22" s="774"/>
      <c r="BV22" s="774"/>
      <c r="BW22" s="774"/>
      <c r="BX22" s="774"/>
      <c r="BY22" s="774"/>
      <c r="BZ22" s="774"/>
      <c r="CA22" s="774"/>
      <c r="CB22" s="774"/>
      <c r="CC22" s="774"/>
      <c r="CD22" s="774"/>
      <c r="CE22" s="774"/>
      <c r="CF22" s="774"/>
      <c r="CG22" s="775"/>
      <c r="CH22" s="776"/>
      <c r="CI22" s="777"/>
      <c r="CJ22" s="777"/>
      <c r="CK22" s="777"/>
      <c r="CL22" s="778"/>
      <c r="CM22" s="776"/>
      <c r="CN22" s="777"/>
      <c r="CO22" s="777"/>
      <c r="CP22" s="777"/>
      <c r="CQ22" s="778"/>
      <c r="CR22" s="776"/>
      <c r="CS22" s="777"/>
      <c r="CT22" s="777"/>
      <c r="CU22" s="777"/>
      <c r="CV22" s="778"/>
      <c r="CW22" s="776"/>
      <c r="CX22" s="777"/>
      <c r="CY22" s="777"/>
      <c r="CZ22" s="777"/>
      <c r="DA22" s="778"/>
      <c r="DB22" s="776"/>
      <c r="DC22" s="777"/>
      <c r="DD22" s="777"/>
      <c r="DE22" s="777"/>
      <c r="DF22" s="778"/>
      <c r="DG22" s="776"/>
      <c r="DH22" s="777"/>
      <c r="DI22" s="777"/>
      <c r="DJ22" s="777"/>
      <c r="DK22" s="778"/>
      <c r="DL22" s="776"/>
      <c r="DM22" s="777"/>
      <c r="DN22" s="777"/>
      <c r="DO22" s="777"/>
      <c r="DP22" s="778"/>
      <c r="DQ22" s="776"/>
      <c r="DR22" s="777"/>
      <c r="DS22" s="777"/>
      <c r="DT22" s="777"/>
      <c r="DU22" s="778"/>
      <c r="DV22" s="773"/>
      <c r="DW22" s="774"/>
      <c r="DX22" s="774"/>
      <c r="DY22" s="774"/>
      <c r="DZ22" s="779"/>
      <c r="EA22" s="222"/>
    </row>
    <row r="23" spans="1:131" s="223" customFormat="1" ht="26.25" customHeight="1" thickBot="1">
      <c r="A23" s="228" t="s">
        <v>379</v>
      </c>
      <c r="B23" s="789" t="s">
        <v>380</v>
      </c>
      <c r="C23" s="790"/>
      <c r="D23" s="790"/>
      <c r="E23" s="790"/>
      <c r="F23" s="790"/>
      <c r="G23" s="790"/>
      <c r="H23" s="790"/>
      <c r="I23" s="790"/>
      <c r="J23" s="790"/>
      <c r="K23" s="790"/>
      <c r="L23" s="790"/>
      <c r="M23" s="790"/>
      <c r="N23" s="790"/>
      <c r="O23" s="790"/>
      <c r="P23" s="791"/>
      <c r="Q23" s="792">
        <v>6802</v>
      </c>
      <c r="R23" s="793"/>
      <c r="S23" s="793"/>
      <c r="T23" s="793"/>
      <c r="U23" s="793"/>
      <c r="V23" s="793">
        <v>6696</v>
      </c>
      <c r="W23" s="793"/>
      <c r="X23" s="793"/>
      <c r="Y23" s="793"/>
      <c r="Z23" s="793"/>
      <c r="AA23" s="793">
        <v>106</v>
      </c>
      <c r="AB23" s="793"/>
      <c r="AC23" s="793"/>
      <c r="AD23" s="793"/>
      <c r="AE23" s="794"/>
      <c r="AF23" s="795">
        <v>73</v>
      </c>
      <c r="AG23" s="793"/>
      <c r="AH23" s="793"/>
      <c r="AI23" s="793"/>
      <c r="AJ23" s="796"/>
      <c r="AK23" s="797"/>
      <c r="AL23" s="798"/>
      <c r="AM23" s="798"/>
      <c r="AN23" s="798"/>
      <c r="AO23" s="798"/>
      <c r="AP23" s="793">
        <v>7982</v>
      </c>
      <c r="AQ23" s="793"/>
      <c r="AR23" s="793"/>
      <c r="AS23" s="793"/>
      <c r="AT23" s="793"/>
      <c r="AU23" s="809"/>
      <c r="AV23" s="809"/>
      <c r="AW23" s="809"/>
      <c r="AX23" s="809"/>
      <c r="AY23" s="810"/>
      <c r="AZ23" s="811" t="s">
        <v>122</v>
      </c>
      <c r="BA23" s="812"/>
      <c r="BB23" s="812"/>
      <c r="BC23" s="812"/>
      <c r="BD23" s="813"/>
      <c r="BE23" s="221"/>
      <c r="BF23" s="221"/>
      <c r="BG23" s="221"/>
      <c r="BH23" s="221"/>
      <c r="BI23" s="221"/>
      <c r="BJ23" s="221"/>
      <c r="BK23" s="221"/>
      <c r="BL23" s="221"/>
      <c r="BM23" s="221"/>
      <c r="BN23" s="221"/>
      <c r="BO23" s="221"/>
      <c r="BP23" s="221"/>
      <c r="BQ23" s="226">
        <v>17</v>
      </c>
      <c r="BR23" s="227"/>
      <c r="BS23" s="773"/>
      <c r="BT23" s="774"/>
      <c r="BU23" s="774"/>
      <c r="BV23" s="774"/>
      <c r="BW23" s="774"/>
      <c r="BX23" s="774"/>
      <c r="BY23" s="774"/>
      <c r="BZ23" s="774"/>
      <c r="CA23" s="774"/>
      <c r="CB23" s="774"/>
      <c r="CC23" s="774"/>
      <c r="CD23" s="774"/>
      <c r="CE23" s="774"/>
      <c r="CF23" s="774"/>
      <c r="CG23" s="775"/>
      <c r="CH23" s="776"/>
      <c r="CI23" s="777"/>
      <c r="CJ23" s="777"/>
      <c r="CK23" s="777"/>
      <c r="CL23" s="778"/>
      <c r="CM23" s="776"/>
      <c r="CN23" s="777"/>
      <c r="CO23" s="777"/>
      <c r="CP23" s="777"/>
      <c r="CQ23" s="778"/>
      <c r="CR23" s="776"/>
      <c r="CS23" s="777"/>
      <c r="CT23" s="777"/>
      <c r="CU23" s="777"/>
      <c r="CV23" s="778"/>
      <c r="CW23" s="776"/>
      <c r="CX23" s="777"/>
      <c r="CY23" s="777"/>
      <c r="CZ23" s="777"/>
      <c r="DA23" s="778"/>
      <c r="DB23" s="776"/>
      <c r="DC23" s="777"/>
      <c r="DD23" s="777"/>
      <c r="DE23" s="777"/>
      <c r="DF23" s="778"/>
      <c r="DG23" s="776"/>
      <c r="DH23" s="777"/>
      <c r="DI23" s="777"/>
      <c r="DJ23" s="777"/>
      <c r="DK23" s="778"/>
      <c r="DL23" s="776"/>
      <c r="DM23" s="777"/>
      <c r="DN23" s="777"/>
      <c r="DO23" s="777"/>
      <c r="DP23" s="778"/>
      <c r="DQ23" s="776"/>
      <c r="DR23" s="777"/>
      <c r="DS23" s="777"/>
      <c r="DT23" s="777"/>
      <c r="DU23" s="778"/>
      <c r="DV23" s="773"/>
      <c r="DW23" s="774"/>
      <c r="DX23" s="774"/>
      <c r="DY23" s="774"/>
      <c r="DZ23" s="779"/>
      <c r="EA23" s="222"/>
    </row>
    <row r="24" spans="1:131" s="223" customFormat="1" ht="26.25" customHeight="1">
      <c r="A24" s="808" t="s">
        <v>381</v>
      </c>
      <c r="B24" s="808"/>
      <c r="C24" s="808"/>
      <c r="D24" s="808"/>
      <c r="E24" s="808"/>
      <c r="F24" s="808"/>
      <c r="G24" s="808"/>
      <c r="H24" s="808"/>
      <c r="I24" s="808"/>
      <c r="J24" s="808"/>
      <c r="K24" s="808"/>
      <c r="L24" s="808"/>
      <c r="M24" s="808"/>
      <c r="N24" s="808"/>
      <c r="O24" s="808"/>
      <c r="P24" s="808"/>
      <c r="Q24" s="808"/>
      <c r="R24" s="808"/>
      <c r="S24" s="808"/>
      <c r="T24" s="808"/>
      <c r="U24" s="808"/>
      <c r="V24" s="808"/>
      <c r="W24" s="808"/>
      <c r="X24" s="808"/>
      <c r="Y24" s="808"/>
      <c r="Z24" s="808"/>
      <c r="AA24" s="808"/>
      <c r="AB24" s="808"/>
      <c r="AC24" s="808"/>
      <c r="AD24" s="808"/>
      <c r="AE24" s="808"/>
      <c r="AF24" s="808"/>
      <c r="AG24" s="808"/>
      <c r="AH24" s="808"/>
      <c r="AI24" s="808"/>
      <c r="AJ24" s="808"/>
      <c r="AK24" s="808"/>
      <c r="AL24" s="808"/>
      <c r="AM24" s="808"/>
      <c r="AN24" s="808"/>
      <c r="AO24" s="808"/>
      <c r="AP24" s="808"/>
      <c r="AQ24" s="808"/>
      <c r="AR24" s="808"/>
      <c r="AS24" s="808"/>
      <c r="AT24" s="808"/>
      <c r="AU24" s="808"/>
      <c r="AV24" s="808"/>
      <c r="AW24" s="808"/>
      <c r="AX24" s="808"/>
      <c r="AY24" s="808"/>
      <c r="AZ24" s="220"/>
      <c r="BA24" s="220"/>
      <c r="BB24" s="220"/>
      <c r="BC24" s="220"/>
      <c r="BD24" s="220"/>
      <c r="BE24" s="221"/>
      <c r="BF24" s="221"/>
      <c r="BG24" s="221"/>
      <c r="BH24" s="221"/>
      <c r="BI24" s="221"/>
      <c r="BJ24" s="221"/>
      <c r="BK24" s="221"/>
      <c r="BL24" s="221"/>
      <c r="BM24" s="221"/>
      <c r="BN24" s="221"/>
      <c r="BO24" s="221"/>
      <c r="BP24" s="221"/>
      <c r="BQ24" s="226">
        <v>18</v>
      </c>
      <c r="BR24" s="227"/>
      <c r="BS24" s="773"/>
      <c r="BT24" s="774"/>
      <c r="BU24" s="774"/>
      <c r="BV24" s="774"/>
      <c r="BW24" s="774"/>
      <c r="BX24" s="774"/>
      <c r="BY24" s="774"/>
      <c r="BZ24" s="774"/>
      <c r="CA24" s="774"/>
      <c r="CB24" s="774"/>
      <c r="CC24" s="774"/>
      <c r="CD24" s="774"/>
      <c r="CE24" s="774"/>
      <c r="CF24" s="774"/>
      <c r="CG24" s="775"/>
      <c r="CH24" s="776"/>
      <c r="CI24" s="777"/>
      <c r="CJ24" s="777"/>
      <c r="CK24" s="777"/>
      <c r="CL24" s="778"/>
      <c r="CM24" s="776"/>
      <c r="CN24" s="777"/>
      <c r="CO24" s="777"/>
      <c r="CP24" s="777"/>
      <c r="CQ24" s="778"/>
      <c r="CR24" s="776"/>
      <c r="CS24" s="777"/>
      <c r="CT24" s="777"/>
      <c r="CU24" s="777"/>
      <c r="CV24" s="778"/>
      <c r="CW24" s="776"/>
      <c r="CX24" s="777"/>
      <c r="CY24" s="777"/>
      <c r="CZ24" s="777"/>
      <c r="DA24" s="778"/>
      <c r="DB24" s="776"/>
      <c r="DC24" s="777"/>
      <c r="DD24" s="777"/>
      <c r="DE24" s="777"/>
      <c r="DF24" s="778"/>
      <c r="DG24" s="776"/>
      <c r="DH24" s="777"/>
      <c r="DI24" s="777"/>
      <c r="DJ24" s="777"/>
      <c r="DK24" s="778"/>
      <c r="DL24" s="776"/>
      <c r="DM24" s="777"/>
      <c r="DN24" s="777"/>
      <c r="DO24" s="777"/>
      <c r="DP24" s="778"/>
      <c r="DQ24" s="776"/>
      <c r="DR24" s="777"/>
      <c r="DS24" s="777"/>
      <c r="DT24" s="777"/>
      <c r="DU24" s="778"/>
      <c r="DV24" s="773"/>
      <c r="DW24" s="774"/>
      <c r="DX24" s="774"/>
      <c r="DY24" s="774"/>
      <c r="DZ24" s="779"/>
      <c r="EA24" s="222"/>
    </row>
    <row r="25" spans="1:131" ht="26.25" customHeight="1" thickBot="1">
      <c r="A25" s="725" t="s">
        <v>382</v>
      </c>
      <c r="B25" s="725"/>
      <c r="C25" s="725"/>
      <c r="D25" s="725"/>
      <c r="E25" s="725"/>
      <c r="F25" s="725"/>
      <c r="G25" s="725"/>
      <c r="H25" s="725"/>
      <c r="I25" s="725"/>
      <c r="J25" s="725"/>
      <c r="K25" s="725"/>
      <c r="L25" s="725"/>
      <c r="M25" s="725"/>
      <c r="N25" s="725"/>
      <c r="O25" s="725"/>
      <c r="P25" s="725"/>
      <c r="Q25" s="725"/>
      <c r="R25" s="725"/>
      <c r="S25" s="725"/>
      <c r="T25" s="725"/>
      <c r="U25" s="725"/>
      <c r="V25" s="725"/>
      <c r="W25" s="725"/>
      <c r="X25" s="725"/>
      <c r="Y25" s="725"/>
      <c r="Z25" s="725"/>
      <c r="AA25" s="725"/>
      <c r="AB25" s="725"/>
      <c r="AC25" s="725"/>
      <c r="AD25" s="725"/>
      <c r="AE25" s="725"/>
      <c r="AF25" s="725"/>
      <c r="AG25" s="725"/>
      <c r="AH25" s="725"/>
      <c r="AI25" s="725"/>
      <c r="AJ25" s="725"/>
      <c r="AK25" s="725"/>
      <c r="AL25" s="725"/>
      <c r="AM25" s="725"/>
      <c r="AN25" s="725"/>
      <c r="AO25" s="725"/>
      <c r="AP25" s="725"/>
      <c r="AQ25" s="725"/>
      <c r="AR25" s="725"/>
      <c r="AS25" s="725"/>
      <c r="AT25" s="725"/>
      <c r="AU25" s="725"/>
      <c r="AV25" s="725"/>
      <c r="AW25" s="725"/>
      <c r="AX25" s="725"/>
      <c r="AY25" s="725"/>
      <c r="AZ25" s="725"/>
      <c r="BA25" s="725"/>
      <c r="BB25" s="725"/>
      <c r="BC25" s="725"/>
      <c r="BD25" s="725"/>
      <c r="BE25" s="725"/>
      <c r="BF25" s="725"/>
      <c r="BG25" s="725"/>
      <c r="BH25" s="725"/>
      <c r="BI25" s="725"/>
      <c r="BJ25" s="220"/>
      <c r="BK25" s="220"/>
      <c r="BL25" s="220"/>
      <c r="BM25" s="220"/>
      <c r="BN25" s="220"/>
      <c r="BO25" s="229"/>
      <c r="BP25" s="229"/>
      <c r="BQ25" s="226">
        <v>19</v>
      </c>
      <c r="BR25" s="227"/>
      <c r="BS25" s="773"/>
      <c r="BT25" s="774"/>
      <c r="BU25" s="774"/>
      <c r="BV25" s="774"/>
      <c r="BW25" s="774"/>
      <c r="BX25" s="774"/>
      <c r="BY25" s="774"/>
      <c r="BZ25" s="774"/>
      <c r="CA25" s="774"/>
      <c r="CB25" s="774"/>
      <c r="CC25" s="774"/>
      <c r="CD25" s="774"/>
      <c r="CE25" s="774"/>
      <c r="CF25" s="774"/>
      <c r="CG25" s="775"/>
      <c r="CH25" s="776"/>
      <c r="CI25" s="777"/>
      <c r="CJ25" s="777"/>
      <c r="CK25" s="777"/>
      <c r="CL25" s="778"/>
      <c r="CM25" s="776"/>
      <c r="CN25" s="777"/>
      <c r="CO25" s="777"/>
      <c r="CP25" s="777"/>
      <c r="CQ25" s="778"/>
      <c r="CR25" s="776"/>
      <c r="CS25" s="777"/>
      <c r="CT25" s="777"/>
      <c r="CU25" s="777"/>
      <c r="CV25" s="778"/>
      <c r="CW25" s="776"/>
      <c r="CX25" s="777"/>
      <c r="CY25" s="777"/>
      <c r="CZ25" s="777"/>
      <c r="DA25" s="778"/>
      <c r="DB25" s="776"/>
      <c r="DC25" s="777"/>
      <c r="DD25" s="777"/>
      <c r="DE25" s="777"/>
      <c r="DF25" s="778"/>
      <c r="DG25" s="776"/>
      <c r="DH25" s="777"/>
      <c r="DI25" s="777"/>
      <c r="DJ25" s="777"/>
      <c r="DK25" s="778"/>
      <c r="DL25" s="776"/>
      <c r="DM25" s="777"/>
      <c r="DN25" s="777"/>
      <c r="DO25" s="777"/>
      <c r="DP25" s="778"/>
      <c r="DQ25" s="776"/>
      <c r="DR25" s="777"/>
      <c r="DS25" s="777"/>
      <c r="DT25" s="777"/>
      <c r="DU25" s="778"/>
      <c r="DV25" s="773"/>
      <c r="DW25" s="774"/>
      <c r="DX25" s="774"/>
      <c r="DY25" s="774"/>
      <c r="DZ25" s="779"/>
      <c r="EA25" s="218"/>
    </row>
    <row r="26" spans="1:131" ht="26.25" customHeight="1">
      <c r="A26" s="727" t="s">
        <v>358</v>
      </c>
      <c r="B26" s="728"/>
      <c r="C26" s="728"/>
      <c r="D26" s="728"/>
      <c r="E26" s="728"/>
      <c r="F26" s="728"/>
      <c r="G26" s="728"/>
      <c r="H26" s="728"/>
      <c r="I26" s="728"/>
      <c r="J26" s="728"/>
      <c r="K26" s="728"/>
      <c r="L26" s="728"/>
      <c r="M26" s="728"/>
      <c r="N26" s="728"/>
      <c r="O26" s="728"/>
      <c r="P26" s="729"/>
      <c r="Q26" s="733" t="s">
        <v>383</v>
      </c>
      <c r="R26" s="734"/>
      <c r="S26" s="734"/>
      <c r="T26" s="734"/>
      <c r="U26" s="735"/>
      <c r="V26" s="733" t="s">
        <v>384</v>
      </c>
      <c r="W26" s="734"/>
      <c r="X26" s="734"/>
      <c r="Y26" s="734"/>
      <c r="Z26" s="735"/>
      <c r="AA26" s="733" t="s">
        <v>385</v>
      </c>
      <c r="AB26" s="734"/>
      <c r="AC26" s="734"/>
      <c r="AD26" s="734"/>
      <c r="AE26" s="734"/>
      <c r="AF26" s="814" t="s">
        <v>386</v>
      </c>
      <c r="AG26" s="815"/>
      <c r="AH26" s="815"/>
      <c r="AI26" s="815"/>
      <c r="AJ26" s="816"/>
      <c r="AK26" s="734" t="s">
        <v>387</v>
      </c>
      <c r="AL26" s="734"/>
      <c r="AM26" s="734"/>
      <c r="AN26" s="734"/>
      <c r="AO26" s="735"/>
      <c r="AP26" s="733" t="s">
        <v>388</v>
      </c>
      <c r="AQ26" s="734"/>
      <c r="AR26" s="734"/>
      <c r="AS26" s="734"/>
      <c r="AT26" s="735"/>
      <c r="AU26" s="733" t="s">
        <v>389</v>
      </c>
      <c r="AV26" s="734"/>
      <c r="AW26" s="734"/>
      <c r="AX26" s="734"/>
      <c r="AY26" s="735"/>
      <c r="AZ26" s="733" t="s">
        <v>390</v>
      </c>
      <c r="BA26" s="734"/>
      <c r="BB26" s="734"/>
      <c r="BC26" s="734"/>
      <c r="BD26" s="735"/>
      <c r="BE26" s="733" t="s">
        <v>365</v>
      </c>
      <c r="BF26" s="734"/>
      <c r="BG26" s="734"/>
      <c r="BH26" s="734"/>
      <c r="BI26" s="740"/>
      <c r="BJ26" s="220"/>
      <c r="BK26" s="220"/>
      <c r="BL26" s="220"/>
      <c r="BM26" s="220"/>
      <c r="BN26" s="220"/>
      <c r="BO26" s="229"/>
      <c r="BP26" s="229"/>
      <c r="BQ26" s="226">
        <v>20</v>
      </c>
      <c r="BR26" s="227"/>
      <c r="BS26" s="773"/>
      <c r="BT26" s="774"/>
      <c r="BU26" s="774"/>
      <c r="BV26" s="774"/>
      <c r="BW26" s="774"/>
      <c r="BX26" s="774"/>
      <c r="BY26" s="774"/>
      <c r="BZ26" s="774"/>
      <c r="CA26" s="774"/>
      <c r="CB26" s="774"/>
      <c r="CC26" s="774"/>
      <c r="CD26" s="774"/>
      <c r="CE26" s="774"/>
      <c r="CF26" s="774"/>
      <c r="CG26" s="775"/>
      <c r="CH26" s="776"/>
      <c r="CI26" s="777"/>
      <c r="CJ26" s="777"/>
      <c r="CK26" s="777"/>
      <c r="CL26" s="778"/>
      <c r="CM26" s="776"/>
      <c r="CN26" s="777"/>
      <c r="CO26" s="777"/>
      <c r="CP26" s="777"/>
      <c r="CQ26" s="778"/>
      <c r="CR26" s="776"/>
      <c r="CS26" s="777"/>
      <c r="CT26" s="777"/>
      <c r="CU26" s="777"/>
      <c r="CV26" s="778"/>
      <c r="CW26" s="776"/>
      <c r="CX26" s="777"/>
      <c r="CY26" s="777"/>
      <c r="CZ26" s="777"/>
      <c r="DA26" s="778"/>
      <c r="DB26" s="776"/>
      <c r="DC26" s="777"/>
      <c r="DD26" s="777"/>
      <c r="DE26" s="777"/>
      <c r="DF26" s="778"/>
      <c r="DG26" s="776"/>
      <c r="DH26" s="777"/>
      <c r="DI26" s="777"/>
      <c r="DJ26" s="777"/>
      <c r="DK26" s="778"/>
      <c r="DL26" s="776"/>
      <c r="DM26" s="777"/>
      <c r="DN26" s="777"/>
      <c r="DO26" s="777"/>
      <c r="DP26" s="778"/>
      <c r="DQ26" s="776"/>
      <c r="DR26" s="777"/>
      <c r="DS26" s="777"/>
      <c r="DT26" s="777"/>
      <c r="DU26" s="778"/>
      <c r="DV26" s="773"/>
      <c r="DW26" s="774"/>
      <c r="DX26" s="774"/>
      <c r="DY26" s="774"/>
      <c r="DZ26" s="779"/>
      <c r="EA26" s="218"/>
    </row>
    <row r="27" spans="1:131" ht="26.25" customHeight="1" thickBot="1">
      <c r="A27" s="730"/>
      <c r="B27" s="731"/>
      <c r="C27" s="731"/>
      <c r="D27" s="731"/>
      <c r="E27" s="731"/>
      <c r="F27" s="731"/>
      <c r="G27" s="731"/>
      <c r="H27" s="731"/>
      <c r="I27" s="731"/>
      <c r="J27" s="731"/>
      <c r="K27" s="731"/>
      <c r="L27" s="731"/>
      <c r="M27" s="731"/>
      <c r="N27" s="731"/>
      <c r="O27" s="731"/>
      <c r="P27" s="732"/>
      <c r="Q27" s="736"/>
      <c r="R27" s="737"/>
      <c r="S27" s="737"/>
      <c r="T27" s="737"/>
      <c r="U27" s="738"/>
      <c r="V27" s="736"/>
      <c r="W27" s="737"/>
      <c r="X27" s="737"/>
      <c r="Y27" s="737"/>
      <c r="Z27" s="738"/>
      <c r="AA27" s="736"/>
      <c r="AB27" s="737"/>
      <c r="AC27" s="737"/>
      <c r="AD27" s="737"/>
      <c r="AE27" s="737"/>
      <c r="AF27" s="817"/>
      <c r="AG27" s="818"/>
      <c r="AH27" s="818"/>
      <c r="AI27" s="818"/>
      <c r="AJ27" s="819"/>
      <c r="AK27" s="737"/>
      <c r="AL27" s="737"/>
      <c r="AM27" s="737"/>
      <c r="AN27" s="737"/>
      <c r="AO27" s="738"/>
      <c r="AP27" s="736"/>
      <c r="AQ27" s="737"/>
      <c r="AR27" s="737"/>
      <c r="AS27" s="737"/>
      <c r="AT27" s="738"/>
      <c r="AU27" s="736"/>
      <c r="AV27" s="737"/>
      <c r="AW27" s="737"/>
      <c r="AX27" s="737"/>
      <c r="AY27" s="738"/>
      <c r="AZ27" s="736"/>
      <c r="BA27" s="737"/>
      <c r="BB27" s="737"/>
      <c r="BC27" s="737"/>
      <c r="BD27" s="738"/>
      <c r="BE27" s="736"/>
      <c r="BF27" s="737"/>
      <c r="BG27" s="737"/>
      <c r="BH27" s="737"/>
      <c r="BI27" s="742"/>
      <c r="BJ27" s="220"/>
      <c r="BK27" s="220"/>
      <c r="BL27" s="220"/>
      <c r="BM27" s="220"/>
      <c r="BN27" s="220"/>
      <c r="BO27" s="229"/>
      <c r="BP27" s="229"/>
      <c r="BQ27" s="226">
        <v>21</v>
      </c>
      <c r="BR27" s="227"/>
      <c r="BS27" s="773"/>
      <c r="BT27" s="774"/>
      <c r="BU27" s="774"/>
      <c r="BV27" s="774"/>
      <c r="BW27" s="774"/>
      <c r="BX27" s="774"/>
      <c r="BY27" s="774"/>
      <c r="BZ27" s="774"/>
      <c r="CA27" s="774"/>
      <c r="CB27" s="774"/>
      <c r="CC27" s="774"/>
      <c r="CD27" s="774"/>
      <c r="CE27" s="774"/>
      <c r="CF27" s="774"/>
      <c r="CG27" s="775"/>
      <c r="CH27" s="776"/>
      <c r="CI27" s="777"/>
      <c r="CJ27" s="777"/>
      <c r="CK27" s="777"/>
      <c r="CL27" s="778"/>
      <c r="CM27" s="776"/>
      <c r="CN27" s="777"/>
      <c r="CO27" s="777"/>
      <c r="CP27" s="777"/>
      <c r="CQ27" s="778"/>
      <c r="CR27" s="776"/>
      <c r="CS27" s="777"/>
      <c r="CT27" s="777"/>
      <c r="CU27" s="777"/>
      <c r="CV27" s="778"/>
      <c r="CW27" s="776"/>
      <c r="CX27" s="777"/>
      <c r="CY27" s="777"/>
      <c r="CZ27" s="777"/>
      <c r="DA27" s="778"/>
      <c r="DB27" s="776"/>
      <c r="DC27" s="777"/>
      <c r="DD27" s="777"/>
      <c r="DE27" s="777"/>
      <c r="DF27" s="778"/>
      <c r="DG27" s="776"/>
      <c r="DH27" s="777"/>
      <c r="DI27" s="777"/>
      <c r="DJ27" s="777"/>
      <c r="DK27" s="778"/>
      <c r="DL27" s="776"/>
      <c r="DM27" s="777"/>
      <c r="DN27" s="777"/>
      <c r="DO27" s="777"/>
      <c r="DP27" s="778"/>
      <c r="DQ27" s="776"/>
      <c r="DR27" s="777"/>
      <c r="DS27" s="777"/>
      <c r="DT27" s="777"/>
      <c r="DU27" s="778"/>
      <c r="DV27" s="773"/>
      <c r="DW27" s="774"/>
      <c r="DX27" s="774"/>
      <c r="DY27" s="774"/>
      <c r="DZ27" s="779"/>
      <c r="EA27" s="218"/>
    </row>
    <row r="28" spans="1:131" ht="26.25" customHeight="1" thickTop="1">
      <c r="A28" s="230">
        <v>1</v>
      </c>
      <c r="B28" s="749" t="s">
        <v>391</v>
      </c>
      <c r="C28" s="750"/>
      <c r="D28" s="750"/>
      <c r="E28" s="750"/>
      <c r="F28" s="750"/>
      <c r="G28" s="750"/>
      <c r="H28" s="750"/>
      <c r="I28" s="750"/>
      <c r="J28" s="750"/>
      <c r="K28" s="750"/>
      <c r="L28" s="750"/>
      <c r="M28" s="750"/>
      <c r="N28" s="750"/>
      <c r="O28" s="750"/>
      <c r="P28" s="751"/>
      <c r="Q28" s="822">
        <v>727</v>
      </c>
      <c r="R28" s="823"/>
      <c r="S28" s="823"/>
      <c r="T28" s="823"/>
      <c r="U28" s="823"/>
      <c r="V28" s="823">
        <v>714</v>
      </c>
      <c r="W28" s="823"/>
      <c r="X28" s="823"/>
      <c r="Y28" s="823"/>
      <c r="Z28" s="823"/>
      <c r="AA28" s="823">
        <v>13</v>
      </c>
      <c r="AB28" s="823"/>
      <c r="AC28" s="823"/>
      <c r="AD28" s="823"/>
      <c r="AE28" s="824"/>
      <c r="AF28" s="825">
        <v>13</v>
      </c>
      <c r="AG28" s="823"/>
      <c r="AH28" s="823"/>
      <c r="AI28" s="823"/>
      <c r="AJ28" s="826"/>
      <c r="AK28" s="827">
        <v>20</v>
      </c>
      <c r="AL28" s="828"/>
      <c r="AM28" s="828"/>
      <c r="AN28" s="828"/>
      <c r="AO28" s="828"/>
      <c r="AP28" s="828" t="s">
        <v>558</v>
      </c>
      <c r="AQ28" s="828"/>
      <c r="AR28" s="828"/>
      <c r="AS28" s="828"/>
      <c r="AT28" s="828"/>
      <c r="AU28" s="828" t="s">
        <v>558</v>
      </c>
      <c r="AV28" s="828"/>
      <c r="AW28" s="828"/>
      <c r="AX28" s="828"/>
      <c r="AY28" s="828"/>
      <c r="AZ28" s="829" t="s">
        <v>558</v>
      </c>
      <c r="BA28" s="829"/>
      <c r="BB28" s="829"/>
      <c r="BC28" s="829"/>
      <c r="BD28" s="829"/>
      <c r="BE28" s="820"/>
      <c r="BF28" s="820"/>
      <c r="BG28" s="820"/>
      <c r="BH28" s="820"/>
      <c r="BI28" s="821"/>
      <c r="BJ28" s="220"/>
      <c r="BK28" s="220"/>
      <c r="BL28" s="220"/>
      <c r="BM28" s="220"/>
      <c r="BN28" s="220"/>
      <c r="BO28" s="229"/>
      <c r="BP28" s="229"/>
      <c r="BQ28" s="226">
        <v>22</v>
      </c>
      <c r="BR28" s="227"/>
      <c r="BS28" s="773"/>
      <c r="BT28" s="774"/>
      <c r="BU28" s="774"/>
      <c r="BV28" s="774"/>
      <c r="BW28" s="774"/>
      <c r="BX28" s="774"/>
      <c r="BY28" s="774"/>
      <c r="BZ28" s="774"/>
      <c r="CA28" s="774"/>
      <c r="CB28" s="774"/>
      <c r="CC28" s="774"/>
      <c r="CD28" s="774"/>
      <c r="CE28" s="774"/>
      <c r="CF28" s="774"/>
      <c r="CG28" s="775"/>
      <c r="CH28" s="776"/>
      <c r="CI28" s="777"/>
      <c r="CJ28" s="777"/>
      <c r="CK28" s="777"/>
      <c r="CL28" s="778"/>
      <c r="CM28" s="776"/>
      <c r="CN28" s="777"/>
      <c r="CO28" s="777"/>
      <c r="CP28" s="777"/>
      <c r="CQ28" s="778"/>
      <c r="CR28" s="776"/>
      <c r="CS28" s="777"/>
      <c r="CT28" s="777"/>
      <c r="CU28" s="777"/>
      <c r="CV28" s="778"/>
      <c r="CW28" s="776"/>
      <c r="CX28" s="777"/>
      <c r="CY28" s="777"/>
      <c r="CZ28" s="777"/>
      <c r="DA28" s="778"/>
      <c r="DB28" s="776"/>
      <c r="DC28" s="777"/>
      <c r="DD28" s="777"/>
      <c r="DE28" s="777"/>
      <c r="DF28" s="778"/>
      <c r="DG28" s="776"/>
      <c r="DH28" s="777"/>
      <c r="DI28" s="777"/>
      <c r="DJ28" s="777"/>
      <c r="DK28" s="778"/>
      <c r="DL28" s="776"/>
      <c r="DM28" s="777"/>
      <c r="DN28" s="777"/>
      <c r="DO28" s="777"/>
      <c r="DP28" s="778"/>
      <c r="DQ28" s="776"/>
      <c r="DR28" s="777"/>
      <c r="DS28" s="777"/>
      <c r="DT28" s="777"/>
      <c r="DU28" s="778"/>
      <c r="DV28" s="773"/>
      <c r="DW28" s="774"/>
      <c r="DX28" s="774"/>
      <c r="DY28" s="774"/>
      <c r="DZ28" s="779"/>
      <c r="EA28" s="218"/>
    </row>
    <row r="29" spans="1:131" ht="26.25" customHeight="1">
      <c r="A29" s="230">
        <v>2</v>
      </c>
      <c r="B29" s="780" t="s">
        <v>392</v>
      </c>
      <c r="C29" s="781"/>
      <c r="D29" s="781"/>
      <c r="E29" s="781"/>
      <c r="F29" s="781"/>
      <c r="G29" s="781"/>
      <c r="H29" s="781"/>
      <c r="I29" s="781"/>
      <c r="J29" s="781"/>
      <c r="K29" s="781"/>
      <c r="L29" s="781"/>
      <c r="M29" s="781"/>
      <c r="N29" s="781"/>
      <c r="O29" s="781"/>
      <c r="P29" s="782"/>
      <c r="Q29" s="783">
        <v>913</v>
      </c>
      <c r="R29" s="784"/>
      <c r="S29" s="784"/>
      <c r="T29" s="784"/>
      <c r="U29" s="784"/>
      <c r="V29" s="784">
        <v>912</v>
      </c>
      <c r="W29" s="784"/>
      <c r="X29" s="784"/>
      <c r="Y29" s="784"/>
      <c r="Z29" s="784"/>
      <c r="AA29" s="784">
        <v>1</v>
      </c>
      <c r="AB29" s="784"/>
      <c r="AC29" s="784"/>
      <c r="AD29" s="784"/>
      <c r="AE29" s="785"/>
      <c r="AF29" s="786">
        <v>1</v>
      </c>
      <c r="AG29" s="787"/>
      <c r="AH29" s="787"/>
      <c r="AI29" s="787"/>
      <c r="AJ29" s="788"/>
      <c r="AK29" s="834">
        <v>130</v>
      </c>
      <c r="AL29" s="830"/>
      <c r="AM29" s="830"/>
      <c r="AN29" s="830"/>
      <c r="AO29" s="830"/>
      <c r="AP29" s="830" t="s">
        <v>558</v>
      </c>
      <c r="AQ29" s="830"/>
      <c r="AR29" s="830"/>
      <c r="AS29" s="830"/>
      <c r="AT29" s="830"/>
      <c r="AU29" s="830" t="s">
        <v>558</v>
      </c>
      <c r="AV29" s="830"/>
      <c r="AW29" s="830"/>
      <c r="AX29" s="830"/>
      <c r="AY29" s="830"/>
      <c r="AZ29" s="831" t="s">
        <v>558</v>
      </c>
      <c r="BA29" s="831"/>
      <c r="BB29" s="831"/>
      <c r="BC29" s="831"/>
      <c r="BD29" s="831"/>
      <c r="BE29" s="832"/>
      <c r="BF29" s="832"/>
      <c r="BG29" s="832"/>
      <c r="BH29" s="832"/>
      <c r="BI29" s="833"/>
      <c r="BJ29" s="220"/>
      <c r="BK29" s="220"/>
      <c r="BL29" s="220"/>
      <c r="BM29" s="220"/>
      <c r="BN29" s="220"/>
      <c r="BO29" s="229"/>
      <c r="BP29" s="229"/>
      <c r="BQ29" s="226">
        <v>23</v>
      </c>
      <c r="BR29" s="227"/>
      <c r="BS29" s="773"/>
      <c r="BT29" s="774"/>
      <c r="BU29" s="774"/>
      <c r="BV29" s="774"/>
      <c r="BW29" s="774"/>
      <c r="BX29" s="774"/>
      <c r="BY29" s="774"/>
      <c r="BZ29" s="774"/>
      <c r="CA29" s="774"/>
      <c r="CB29" s="774"/>
      <c r="CC29" s="774"/>
      <c r="CD29" s="774"/>
      <c r="CE29" s="774"/>
      <c r="CF29" s="774"/>
      <c r="CG29" s="775"/>
      <c r="CH29" s="776"/>
      <c r="CI29" s="777"/>
      <c r="CJ29" s="777"/>
      <c r="CK29" s="777"/>
      <c r="CL29" s="778"/>
      <c r="CM29" s="776"/>
      <c r="CN29" s="777"/>
      <c r="CO29" s="777"/>
      <c r="CP29" s="777"/>
      <c r="CQ29" s="778"/>
      <c r="CR29" s="776"/>
      <c r="CS29" s="777"/>
      <c r="CT29" s="777"/>
      <c r="CU29" s="777"/>
      <c r="CV29" s="778"/>
      <c r="CW29" s="776"/>
      <c r="CX29" s="777"/>
      <c r="CY29" s="777"/>
      <c r="CZ29" s="777"/>
      <c r="DA29" s="778"/>
      <c r="DB29" s="776"/>
      <c r="DC29" s="777"/>
      <c r="DD29" s="777"/>
      <c r="DE29" s="777"/>
      <c r="DF29" s="778"/>
      <c r="DG29" s="776"/>
      <c r="DH29" s="777"/>
      <c r="DI29" s="777"/>
      <c r="DJ29" s="777"/>
      <c r="DK29" s="778"/>
      <c r="DL29" s="776"/>
      <c r="DM29" s="777"/>
      <c r="DN29" s="777"/>
      <c r="DO29" s="777"/>
      <c r="DP29" s="778"/>
      <c r="DQ29" s="776"/>
      <c r="DR29" s="777"/>
      <c r="DS29" s="777"/>
      <c r="DT29" s="777"/>
      <c r="DU29" s="778"/>
      <c r="DV29" s="773"/>
      <c r="DW29" s="774"/>
      <c r="DX29" s="774"/>
      <c r="DY29" s="774"/>
      <c r="DZ29" s="779"/>
      <c r="EA29" s="218"/>
    </row>
    <row r="30" spans="1:131" ht="26.25" customHeight="1">
      <c r="A30" s="230">
        <v>3</v>
      </c>
      <c r="B30" s="780" t="s">
        <v>393</v>
      </c>
      <c r="C30" s="781"/>
      <c r="D30" s="781"/>
      <c r="E30" s="781"/>
      <c r="F30" s="781"/>
      <c r="G30" s="781"/>
      <c r="H30" s="781"/>
      <c r="I30" s="781"/>
      <c r="J30" s="781"/>
      <c r="K30" s="781"/>
      <c r="L30" s="781"/>
      <c r="M30" s="781"/>
      <c r="N30" s="781"/>
      <c r="O30" s="781"/>
      <c r="P30" s="782"/>
      <c r="Q30" s="783">
        <v>22</v>
      </c>
      <c r="R30" s="784"/>
      <c r="S30" s="784"/>
      <c r="T30" s="784"/>
      <c r="U30" s="784"/>
      <c r="V30" s="784">
        <v>22</v>
      </c>
      <c r="W30" s="784"/>
      <c r="X30" s="784"/>
      <c r="Y30" s="784"/>
      <c r="Z30" s="784"/>
      <c r="AA30" s="784">
        <v>0</v>
      </c>
      <c r="AB30" s="784"/>
      <c r="AC30" s="784"/>
      <c r="AD30" s="784"/>
      <c r="AE30" s="785"/>
      <c r="AF30" s="786">
        <v>0</v>
      </c>
      <c r="AG30" s="787"/>
      <c r="AH30" s="787"/>
      <c r="AI30" s="787"/>
      <c r="AJ30" s="788"/>
      <c r="AK30" s="834">
        <v>22</v>
      </c>
      <c r="AL30" s="830"/>
      <c r="AM30" s="830"/>
      <c r="AN30" s="830"/>
      <c r="AO30" s="830"/>
      <c r="AP30" s="830">
        <v>4</v>
      </c>
      <c r="AQ30" s="830"/>
      <c r="AR30" s="830"/>
      <c r="AS30" s="830"/>
      <c r="AT30" s="830"/>
      <c r="AU30" s="830">
        <v>3</v>
      </c>
      <c r="AV30" s="830"/>
      <c r="AW30" s="830"/>
      <c r="AX30" s="830"/>
      <c r="AY30" s="830"/>
      <c r="AZ30" s="831" t="s">
        <v>558</v>
      </c>
      <c r="BA30" s="831"/>
      <c r="BB30" s="831"/>
      <c r="BC30" s="831"/>
      <c r="BD30" s="831"/>
      <c r="BE30" s="832"/>
      <c r="BF30" s="832"/>
      <c r="BG30" s="832"/>
      <c r="BH30" s="832"/>
      <c r="BI30" s="833"/>
      <c r="BJ30" s="220"/>
      <c r="BK30" s="220"/>
      <c r="BL30" s="220"/>
      <c r="BM30" s="220"/>
      <c r="BN30" s="220"/>
      <c r="BO30" s="229"/>
      <c r="BP30" s="229"/>
      <c r="BQ30" s="226">
        <v>24</v>
      </c>
      <c r="BR30" s="227"/>
      <c r="BS30" s="773"/>
      <c r="BT30" s="774"/>
      <c r="BU30" s="774"/>
      <c r="BV30" s="774"/>
      <c r="BW30" s="774"/>
      <c r="BX30" s="774"/>
      <c r="BY30" s="774"/>
      <c r="BZ30" s="774"/>
      <c r="CA30" s="774"/>
      <c r="CB30" s="774"/>
      <c r="CC30" s="774"/>
      <c r="CD30" s="774"/>
      <c r="CE30" s="774"/>
      <c r="CF30" s="774"/>
      <c r="CG30" s="775"/>
      <c r="CH30" s="776"/>
      <c r="CI30" s="777"/>
      <c r="CJ30" s="777"/>
      <c r="CK30" s="777"/>
      <c r="CL30" s="778"/>
      <c r="CM30" s="776"/>
      <c r="CN30" s="777"/>
      <c r="CO30" s="777"/>
      <c r="CP30" s="777"/>
      <c r="CQ30" s="778"/>
      <c r="CR30" s="776"/>
      <c r="CS30" s="777"/>
      <c r="CT30" s="777"/>
      <c r="CU30" s="777"/>
      <c r="CV30" s="778"/>
      <c r="CW30" s="776"/>
      <c r="CX30" s="777"/>
      <c r="CY30" s="777"/>
      <c r="CZ30" s="777"/>
      <c r="DA30" s="778"/>
      <c r="DB30" s="776"/>
      <c r="DC30" s="777"/>
      <c r="DD30" s="777"/>
      <c r="DE30" s="777"/>
      <c r="DF30" s="778"/>
      <c r="DG30" s="776"/>
      <c r="DH30" s="777"/>
      <c r="DI30" s="777"/>
      <c r="DJ30" s="777"/>
      <c r="DK30" s="778"/>
      <c r="DL30" s="776"/>
      <c r="DM30" s="777"/>
      <c r="DN30" s="777"/>
      <c r="DO30" s="777"/>
      <c r="DP30" s="778"/>
      <c r="DQ30" s="776"/>
      <c r="DR30" s="777"/>
      <c r="DS30" s="777"/>
      <c r="DT30" s="777"/>
      <c r="DU30" s="778"/>
      <c r="DV30" s="773"/>
      <c r="DW30" s="774"/>
      <c r="DX30" s="774"/>
      <c r="DY30" s="774"/>
      <c r="DZ30" s="779"/>
      <c r="EA30" s="218"/>
    </row>
    <row r="31" spans="1:131" ht="26.25" customHeight="1">
      <c r="A31" s="230">
        <v>4</v>
      </c>
      <c r="B31" s="780" t="s">
        <v>394</v>
      </c>
      <c r="C31" s="781"/>
      <c r="D31" s="781"/>
      <c r="E31" s="781"/>
      <c r="F31" s="781"/>
      <c r="G31" s="781"/>
      <c r="H31" s="781"/>
      <c r="I31" s="781"/>
      <c r="J31" s="781"/>
      <c r="K31" s="781"/>
      <c r="L31" s="781"/>
      <c r="M31" s="781"/>
      <c r="N31" s="781"/>
      <c r="O31" s="781"/>
      <c r="P31" s="782"/>
      <c r="Q31" s="783">
        <v>62</v>
      </c>
      <c r="R31" s="784"/>
      <c r="S31" s="784"/>
      <c r="T31" s="784"/>
      <c r="U31" s="784"/>
      <c r="V31" s="784">
        <v>61</v>
      </c>
      <c r="W31" s="784"/>
      <c r="X31" s="784"/>
      <c r="Y31" s="784"/>
      <c r="Z31" s="784"/>
      <c r="AA31" s="784">
        <v>0</v>
      </c>
      <c r="AB31" s="784"/>
      <c r="AC31" s="784"/>
      <c r="AD31" s="784"/>
      <c r="AE31" s="785"/>
      <c r="AF31" s="786">
        <v>0</v>
      </c>
      <c r="AG31" s="787"/>
      <c r="AH31" s="787"/>
      <c r="AI31" s="787"/>
      <c r="AJ31" s="788"/>
      <c r="AK31" s="834">
        <v>56</v>
      </c>
      <c r="AL31" s="830"/>
      <c r="AM31" s="830"/>
      <c r="AN31" s="830"/>
      <c r="AO31" s="830"/>
      <c r="AP31" s="830">
        <v>83</v>
      </c>
      <c r="AQ31" s="830"/>
      <c r="AR31" s="830"/>
      <c r="AS31" s="830"/>
      <c r="AT31" s="830"/>
      <c r="AU31" s="830">
        <v>59</v>
      </c>
      <c r="AV31" s="830"/>
      <c r="AW31" s="830"/>
      <c r="AX31" s="830"/>
      <c r="AY31" s="830"/>
      <c r="AZ31" s="831" t="s">
        <v>558</v>
      </c>
      <c r="BA31" s="831"/>
      <c r="BB31" s="831"/>
      <c r="BC31" s="831"/>
      <c r="BD31" s="831"/>
      <c r="BE31" s="832"/>
      <c r="BF31" s="832"/>
      <c r="BG31" s="832"/>
      <c r="BH31" s="832"/>
      <c r="BI31" s="833"/>
      <c r="BJ31" s="220"/>
      <c r="BK31" s="220"/>
      <c r="BL31" s="220"/>
      <c r="BM31" s="220"/>
      <c r="BN31" s="220"/>
      <c r="BO31" s="229"/>
      <c r="BP31" s="229"/>
      <c r="BQ31" s="226">
        <v>25</v>
      </c>
      <c r="BR31" s="227"/>
      <c r="BS31" s="773"/>
      <c r="BT31" s="774"/>
      <c r="BU31" s="774"/>
      <c r="BV31" s="774"/>
      <c r="BW31" s="774"/>
      <c r="BX31" s="774"/>
      <c r="BY31" s="774"/>
      <c r="BZ31" s="774"/>
      <c r="CA31" s="774"/>
      <c r="CB31" s="774"/>
      <c r="CC31" s="774"/>
      <c r="CD31" s="774"/>
      <c r="CE31" s="774"/>
      <c r="CF31" s="774"/>
      <c r="CG31" s="775"/>
      <c r="CH31" s="776"/>
      <c r="CI31" s="777"/>
      <c r="CJ31" s="777"/>
      <c r="CK31" s="777"/>
      <c r="CL31" s="778"/>
      <c r="CM31" s="776"/>
      <c r="CN31" s="777"/>
      <c r="CO31" s="777"/>
      <c r="CP31" s="777"/>
      <c r="CQ31" s="778"/>
      <c r="CR31" s="776"/>
      <c r="CS31" s="777"/>
      <c r="CT31" s="777"/>
      <c r="CU31" s="777"/>
      <c r="CV31" s="778"/>
      <c r="CW31" s="776"/>
      <c r="CX31" s="777"/>
      <c r="CY31" s="777"/>
      <c r="CZ31" s="777"/>
      <c r="DA31" s="778"/>
      <c r="DB31" s="776"/>
      <c r="DC31" s="777"/>
      <c r="DD31" s="777"/>
      <c r="DE31" s="777"/>
      <c r="DF31" s="778"/>
      <c r="DG31" s="776"/>
      <c r="DH31" s="777"/>
      <c r="DI31" s="777"/>
      <c r="DJ31" s="777"/>
      <c r="DK31" s="778"/>
      <c r="DL31" s="776"/>
      <c r="DM31" s="777"/>
      <c r="DN31" s="777"/>
      <c r="DO31" s="777"/>
      <c r="DP31" s="778"/>
      <c r="DQ31" s="776"/>
      <c r="DR31" s="777"/>
      <c r="DS31" s="777"/>
      <c r="DT31" s="777"/>
      <c r="DU31" s="778"/>
      <c r="DV31" s="773"/>
      <c r="DW31" s="774"/>
      <c r="DX31" s="774"/>
      <c r="DY31" s="774"/>
      <c r="DZ31" s="779"/>
      <c r="EA31" s="218"/>
    </row>
    <row r="32" spans="1:131" ht="26.25" customHeight="1">
      <c r="A32" s="230">
        <v>5</v>
      </c>
      <c r="B32" s="780" t="s">
        <v>395</v>
      </c>
      <c r="C32" s="781"/>
      <c r="D32" s="781"/>
      <c r="E32" s="781"/>
      <c r="F32" s="781"/>
      <c r="G32" s="781"/>
      <c r="H32" s="781"/>
      <c r="I32" s="781"/>
      <c r="J32" s="781"/>
      <c r="K32" s="781"/>
      <c r="L32" s="781"/>
      <c r="M32" s="781"/>
      <c r="N32" s="781"/>
      <c r="O32" s="781"/>
      <c r="P32" s="782"/>
      <c r="Q32" s="783">
        <v>404</v>
      </c>
      <c r="R32" s="784"/>
      <c r="S32" s="784"/>
      <c r="T32" s="784"/>
      <c r="U32" s="784"/>
      <c r="V32" s="784">
        <v>402</v>
      </c>
      <c r="W32" s="784"/>
      <c r="X32" s="784"/>
      <c r="Y32" s="784"/>
      <c r="Z32" s="784"/>
      <c r="AA32" s="784">
        <v>2</v>
      </c>
      <c r="AB32" s="784"/>
      <c r="AC32" s="784"/>
      <c r="AD32" s="784"/>
      <c r="AE32" s="785"/>
      <c r="AF32" s="786">
        <v>2</v>
      </c>
      <c r="AG32" s="787"/>
      <c r="AH32" s="787"/>
      <c r="AI32" s="787"/>
      <c r="AJ32" s="788"/>
      <c r="AK32" s="834">
        <v>126</v>
      </c>
      <c r="AL32" s="830"/>
      <c r="AM32" s="830"/>
      <c r="AN32" s="830"/>
      <c r="AO32" s="830"/>
      <c r="AP32" s="830">
        <v>194</v>
      </c>
      <c r="AQ32" s="830"/>
      <c r="AR32" s="830"/>
      <c r="AS32" s="830"/>
      <c r="AT32" s="830"/>
      <c r="AU32" s="830">
        <v>54</v>
      </c>
      <c r="AV32" s="830"/>
      <c r="AW32" s="830"/>
      <c r="AX32" s="830"/>
      <c r="AY32" s="830"/>
      <c r="AZ32" s="831" t="s">
        <v>558</v>
      </c>
      <c r="BA32" s="831"/>
      <c r="BB32" s="831"/>
      <c r="BC32" s="831"/>
      <c r="BD32" s="831"/>
      <c r="BE32" s="832"/>
      <c r="BF32" s="832"/>
      <c r="BG32" s="832"/>
      <c r="BH32" s="832"/>
      <c r="BI32" s="833"/>
      <c r="BJ32" s="220"/>
      <c r="BK32" s="220"/>
      <c r="BL32" s="220"/>
      <c r="BM32" s="220"/>
      <c r="BN32" s="220"/>
      <c r="BO32" s="229"/>
      <c r="BP32" s="229"/>
      <c r="BQ32" s="226">
        <v>26</v>
      </c>
      <c r="BR32" s="227"/>
      <c r="BS32" s="773"/>
      <c r="BT32" s="774"/>
      <c r="BU32" s="774"/>
      <c r="BV32" s="774"/>
      <c r="BW32" s="774"/>
      <c r="BX32" s="774"/>
      <c r="BY32" s="774"/>
      <c r="BZ32" s="774"/>
      <c r="CA32" s="774"/>
      <c r="CB32" s="774"/>
      <c r="CC32" s="774"/>
      <c r="CD32" s="774"/>
      <c r="CE32" s="774"/>
      <c r="CF32" s="774"/>
      <c r="CG32" s="775"/>
      <c r="CH32" s="776"/>
      <c r="CI32" s="777"/>
      <c r="CJ32" s="777"/>
      <c r="CK32" s="777"/>
      <c r="CL32" s="778"/>
      <c r="CM32" s="776"/>
      <c r="CN32" s="777"/>
      <c r="CO32" s="777"/>
      <c r="CP32" s="777"/>
      <c r="CQ32" s="778"/>
      <c r="CR32" s="776"/>
      <c r="CS32" s="777"/>
      <c r="CT32" s="777"/>
      <c r="CU32" s="777"/>
      <c r="CV32" s="778"/>
      <c r="CW32" s="776"/>
      <c r="CX32" s="777"/>
      <c r="CY32" s="777"/>
      <c r="CZ32" s="777"/>
      <c r="DA32" s="778"/>
      <c r="DB32" s="776"/>
      <c r="DC32" s="777"/>
      <c r="DD32" s="777"/>
      <c r="DE32" s="777"/>
      <c r="DF32" s="778"/>
      <c r="DG32" s="776"/>
      <c r="DH32" s="777"/>
      <c r="DI32" s="777"/>
      <c r="DJ32" s="777"/>
      <c r="DK32" s="778"/>
      <c r="DL32" s="776"/>
      <c r="DM32" s="777"/>
      <c r="DN32" s="777"/>
      <c r="DO32" s="777"/>
      <c r="DP32" s="778"/>
      <c r="DQ32" s="776"/>
      <c r="DR32" s="777"/>
      <c r="DS32" s="777"/>
      <c r="DT32" s="777"/>
      <c r="DU32" s="778"/>
      <c r="DV32" s="773"/>
      <c r="DW32" s="774"/>
      <c r="DX32" s="774"/>
      <c r="DY32" s="774"/>
      <c r="DZ32" s="779"/>
      <c r="EA32" s="218"/>
    </row>
    <row r="33" spans="1:131" ht="26.25" customHeight="1">
      <c r="A33" s="230">
        <v>6</v>
      </c>
      <c r="B33" s="780" t="s">
        <v>396</v>
      </c>
      <c r="C33" s="781"/>
      <c r="D33" s="781"/>
      <c r="E33" s="781"/>
      <c r="F33" s="781"/>
      <c r="G33" s="781"/>
      <c r="H33" s="781"/>
      <c r="I33" s="781"/>
      <c r="J33" s="781"/>
      <c r="K33" s="781"/>
      <c r="L33" s="781"/>
      <c r="M33" s="781"/>
      <c r="N33" s="781"/>
      <c r="O33" s="781"/>
      <c r="P33" s="782"/>
      <c r="Q33" s="783">
        <v>181</v>
      </c>
      <c r="R33" s="784"/>
      <c r="S33" s="784"/>
      <c r="T33" s="784"/>
      <c r="U33" s="784"/>
      <c r="V33" s="784">
        <v>180</v>
      </c>
      <c r="W33" s="784"/>
      <c r="X33" s="784"/>
      <c r="Y33" s="784"/>
      <c r="Z33" s="784"/>
      <c r="AA33" s="784">
        <v>1</v>
      </c>
      <c r="AB33" s="784"/>
      <c r="AC33" s="784"/>
      <c r="AD33" s="784"/>
      <c r="AE33" s="785"/>
      <c r="AF33" s="786">
        <v>1</v>
      </c>
      <c r="AG33" s="787"/>
      <c r="AH33" s="787"/>
      <c r="AI33" s="787"/>
      <c r="AJ33" s="788"/>
      <c r="AK33" s="834">
        <v>50</v>
      </c>
      <c r="AL33" s="830"/>
      <c r="AM33" s="830"/>
      <c r="AN33" s="830"/>
      <c r="AO33" s="830"/>
      <c r="AP33" s="830" t="s">
        <v>558</v>
      </c>
      <c r="AQ33" s="830"/>
      <c r="AR33" s="830"/>
      <c r="AS33" s="830"/>
      <c r="AT33" s="830"/>
      <c r="AU33" s="830" t="s">
        <v>558</v>
      </c>
      <c r="AV33" s="830"/>
      <c r="AW33" s="830"/>
      <c r="AX33" s="830"/>
      <c r="AY33" s="830"/>
      <c r="AZ33" s="831" t="s">
        <v>558</v>
      </c>
      <c r="BA33" s="831"/>
      <c r="BB33" s="831"/>
      <c r="BC33" s="831"/>
      <c r="BD33" s="831"/>
      <c r="BE33" s="832"/>
      <c r="BF33" s="832"/>
      <c r="BG33" s="832"/>
      <c r="BH33" s="832"/>
      <c r="BI33" s="833"/>
      <c r="BJ33" s="220"/>
      <c r="BK33" s="220"/>
      <c r="BL33" s="220"/>
      <c r="BM33" s="220"/>
      <c r="BN33" s="220"/>
      <c r="BO33" s="229"/>
      <c r="BP33" s="229"/>
      <c r="BQ33" s="226">
        <v>27</v>
      </c>
      <c r="BR33" s="227"/>
      <c r="BS33" s="773"/>
      <c r="BT33" s="774"/>
      <c r="BU33" s="774"/>
      <c r="BV33" s="774"/>
      <c r="BW33" s="774"/>
      <c r="BX33" s="774"/>
      <c r="BY33" s="774"/>
      <c r="BZ33" s="774"/>
      <c r="CA33" s="774"/>
      <c r="CB33" s="774"/>
      <c r="CC33" s="774"/>
      <c r="CD33" s="774"/>
      <c r="CE33" s="774"/>
      <c r="CF33" s="774"/>
      <c r="CG33" s="775"/>
      <c r="CH33" s="776"/>
      <c r="CI33" s="777"/>
      <c r="CJ33" s="777"/>
      <c r="CK33" s="777"/>
      <c r="CL33" s="778"/>
      <c r="CM33" s="776"/>
      <c r="CN33" s="777"/>
      <c r="CO33" s="777"/>
      <c r="CP33" s="777"/>
      <c r="CQ33" s="778"/>
      <c r="CR33" s="776"/>
      <c r="CS33" s="777"/>
      <c r="CT33" s="777"/>
      <c r="CU33" s="777"/>
      <c r="CV33" s="778"/>
      <c r="CW33" s="776"/>
      <c r="CX33" s="777"/>
      <c r="CY33" s="777"/>
      <c r="CZ33" s="777"/>
      <c r="DA33" s="778"/>
      <c r="DB33" s="776"/>
      <c r="DC33" s="777"/>
      <c r="DD33" s="777"/>
      <c r="DE33" s="777"/>
      <c r="DF33" s="778"/>
      <c r="DG33" s="776"/>
      <c r="DH33" s="777"/>
      <c r="DI33" s="777"/>
      <c r="DJ33" s="777"/>
      <c r="DK33" s="778"/>
      <c r="DL33" s="776"/>
      <c r="DM33" s="777"/>
      <c r="DN33" s="777"/>
      <c r="DO33" s="777"/>
      <c r="DP33" s="778"/>
      <c r="DQ33" s="776"/>
      <c r="DR33" s="777"/>
      <c r="DS33" s="777"/>
      <c r="DT33" s="777"/>
      <c r="DU33" s="778"/>
      <c r="DV33" s="773"/>
      <c r="DW33" s="774"/>
      <c r="DX33" s="774"/>
      <c r="DY33" s="774"/>
      <c r="DZ33" s="779"/>
      <c r="EA33" s="218"/>
    </row>
    <row r="34" spans="1:131" ht="26.25" customHeight="1">
      <c r="A34" s="230">
        <v>7</v>
      </c>
      <c r="B34" s="780" t="s">
        <v>397</v>
      </c>
      <c r="C34" s="781"/>
      <c r="D34" s="781"/>
      <c r="E34" s="781"/>
      <c r="F34" s="781"/>
      <c r="G34" s="781"/>
      <c r="H34" s="781"/>
      <c r="I34" s="781"/>
      <c r="J34" s="781"/>
      <c r="K34" s="781"/>
      <c r="L34" s="781"/>
      <c r="M34" s="781"/>
      <c r="N34" s="781"/>
      <c r="O34" s="781"/>
      <c r="P34" s="782"/>
      <c r="Q34" s="783">
        <v>223</v>
      </c>
      <c r="R34" s="784"/>
      <c r="S34" s="784"/>
      <c r="T34" s="784"/>
      <c r="U34" s="784"/>
      <c r="V34" s="784">
        <v>202</v>
      </c>
      <c r="W34" s="784"/>
      <c r="X34" s="784"/>
      <c r="Y34" s="784"/>
      <c r="Z34" s="784"/>
      <c r="AA34" s="784">
        <v>21</v>
      </c>
      <c r="AB34" s="784"/>
      <c r="AC34" s="784"/>
      <c r="AD34" s="784"/>
      <c r="AE34" s="785"/>
      <c r="AF34" s="786">
        <v>729</v>
      </c>
      <c r="AG34" s="787"/>
      <c r="AH34" s="787"/>
      <c r="AI34" s="787"/>
      <c r="AJ34" s="788"/>
      <c r="AK34" s="834" t="s">
        <v>558</v>
      </c>
      <c r="AL34" s="830"/>
      <c r="AM34" s="830"/>
      <c r="AN34" s="830"/>
      <c r="AO34" s="830"/>
      <c r="AP34" s="830" t="s">
        <v>558</v>
      </c>
      <c r="AQ34" s="830"/>
      <c r="AR34" s="830"/>
      <c r="AS34" s="830"/>
      <c r="AT34" s="830"/>
      <c r="AU34" s="830" t="s">
        <v>558</v>
      </c>
      <c r="AV34" s="830"/>
      <c r="AW34" s="830"/>
      <c r="AX34" s="830"/>
      <c r="AY34" s="830"/>
      <c r="AZ34" s="831" t="s">
        <v>558</v>
      </c>
      <c r="BA34" s="831"/>
      <c r="BB34" s="831"/>
      <c r="BC34" s="831"/>
      <c r="BD34" s="831"/>
      <c r="BE34" s="832" t="s">
        <v>398</v>
      </c>
      <c r="BF34" s="832"/>
      <c r="BG34" s="832"/>
      <c r="BH34" s="832"/>
      <c r="BI34" s="833"/>
      <c r="BJ34" s="220"/>
      <c r="BK34" s="220"/>
      <c r="BL34" s="220"/>
      <c r="BM34" s="220"/>
      <c r="BN34" s="220"/>
      <c r="BO34" s="229"/>
      <c r="BP34" s="229"/>
      <c r="BQ34" s="226">
        <v>28</v>
      </c>
      <c r="BR34" s="227"/>
      <c r="BS34" s="773"/>
      <c r="BT34" s="774"/>
      <c r="BU34" s="774"/>
      <c r="BV34" s="774"/>
      <c r="BW34" s="774"/>
      <c r="BX34" s="774"/>
      <c r="BY34" s="774"/>
      <c r="BZ34" s="774"/>
      <c r="CA34" s="774"/>
      <c r="CB34" s="774"/>
      <c r="CC34" s="774"/>
      <c r="CD34" s="774"/>
      <c r="CE34" s="774"/>
      <c r="CF34" s="774"/>
      <c r="CG34" s="775"/>
      <c r="CH34" s="776"/>
      <c r="CI34" s="777"/>
      <c r="CJ34" s="777"/>
      <c r="CK34" s="777"/>
      <c r="CL34" s="778"/>
      <c r="CM34" s="776"/>
      <c r="CN34" s="777"/>
      <c r="CO34" s="777"/>
      <c r="CP34" s="777"/>
      <c r="CQ34" s="778"/>
      <c r="CR34" s="776"/>
      <c r="CS34" s="777"/>
      <c r="CT34" s="777"/>
      <c r="CU34" s="777"/>
      <c r="CV34" s="778"/>
      <c r="CW34" s="776"/>
      <c r="CX34" s="777"/>
      <c r="CY34" s="777"/>
      <c r="CZ34" s="777"/>
      <c r="DA34" s="778"/>
      <c r="DB34" s="776"/>
      <c r="DC34" s="777"/>
      <c r="DD34" s="777"/>
      <c r="DE34" s="777"/>
      <c r="DF34" s="778"/>
      <c r="DG34" s="776"/>
      <c r="DH34" s="777"/>
      <c r="DI34" s="777"/>
      <c r="DJ34" s="777"/>
      <c r="DK34" s="778"/>
      <c r="DL34" s="776"/>
      <c r="DM34" s="777"/>
      <c r="DN34" s="777"/>
      <c r="DO34" s="777"/>
      <c r="DP34" s="778"/>
      <c r="DQ34" s="776"/>
      <c r="DR34" s="777"/>
      <c r="DS34" s="777"/>
      <c r="DT34" s="777"/>
      <c r="DU34" s="778"/>
      <c r="DV34" s="773"/>
      <c r="DW34" s="774"/>
      <c r="DX34" s="774"/>
      <c r="DY34" s="774"/>
      <c r="DZ34" s="779"/>
      <c r="EA34" s="218"/>
    </row>
    <row r="35" spans="1:131" ht="26.25" customHeight="1">
      <c r="A35" s="230">
        <v>8</v>
      </c>
      <c r="B35" s="780" t="s">
        <v>399</v>
      </c>
      <c r="C35" s="781"/>
      <c r="D35" s="781"/>
      <c r="E35" s="781"/>
      <c r="F35" s="781"/>
      <c r="G35" s="781"/>
      <c r="H35" s="781"/>
      <c r="I35" s="781"/>
      <c r="J35" s="781"/>
      <c r="K35" s="781"/>
      <c r="L35" s="781"/>
      <c r="M35" s="781"/>
      <c r="N35" s="781"/>
      <c r="O35" s="781"/>
      <c r="P35" s="782"/>
      <c r="Q35" s="783">
        <v>69</v>
      </c>
      <c r="R35" s="784"/>
      <c r="S35" s="784"/>
      <c r="T35" s="784"/>
      <c r="U35" s="784"/>
      <c r="V35" s="784">
        <v>63</v>
      </c>
      <c r="W35" s="784"/>
      <c r="X35" s="784"/>
      <c r="Y35" s="784"/>
      <c r="Z35" s="784"/>
      <c r="AA35" s="784">
        <v>2</v>
      </c>
      <c r="AB35" s="784"/>
      <c r="AC35" s="784"/>
      <c r="AD35" s="784"/>
      <c r="AE35" s="785"/>
      <c r="AF35" s="786">
        <v>23</v>
      </c>
      <c r="AG35" s="787"/>
      <c r="AH35" s="787"/>
      <c r="AI35" s="787"/>
      <c r="AJ35" s="788"/>
      <c r="AK35" s="834">
        <v>68</v>
      </c>
      <c r="AL35" s="830"/>
      <c r="AM35" s="830"/>
      <c r="AN35" s="830"/>
      <c r="AO35" s="830"/>
      <c r="AP35" s="830">
        <v>161</v>
      </c>
      <c r="AQ35" s="830"/>
      <c r="AR35" s="830"/>
      <c r="AS35" s="830"/>
      <c r="AT35" s="830"/>
      <c r="AU35" s="830">
        <v>159</v>
      </c>
      <c r="AV35" s="830"/>
      <c r="AW35" s="830"/>
      <c r="AX35" s="830"/>
      <c r="AY35" s="830"/>
      <c r="AZ35" s="831" t="s">
        <v>558</v>
      </c>
      <c r="BA35" s="831"/>
      <c r="BB35" s="831"/>
      <c r="BC35" s="831"/>
      <c r="BD35" s="831"/>
      <c r="BE35" s="832" t="s">
        <v>398</v>
      </c>
      <c r="BF35" s="832"/>
      <c r="BG35" s="832"/>
      <c r="BH35" s="832"/>
      <c r="BI35" s="833"/>
      <c r="BJ35" s="220"/>
      <c r="BK35" s="220"/>
      <c r="BL35" s="220"/>
      <c r="BM35" s="220"/>
      <c r="BN35" s="220"/>
      <c r="BO35" s="229"/>
      <c r="BP35" s="229"/>
      <c r="BQ35" s="226">
        <v>29</v>
      </c>
      <c r="BR35" s="227"/>
      <c r="BS35" s="773"/>
      <c r="BT35" s="774"/>
      <c r="BU35" s="774"/>
      <c r="BV35" s="774"/>
      <c r="BW35" s="774"/>
      <c r="BX35" s="774"/>
      <c r="BY35" s="774"/>
      <c r="BZ35" s="774"/>
      <c r="CA35" s="774"/>
      <c r="CB35" s="774"/>
      <c r="CC35" s="774"/>
      <c r="CD35" s="774"/>
      <c r="CE35" s="774"/>
      <c r="CF35" s="774"/>
      <c r="CG35" s="775"/>
      <c r="CH35" s="776"/>
      <c r="CI35" s="777"/>
      <c r="CJ35" s="777"/>
      <c r="CK35" s="777"/>
      <c r="CL35" s="778"/>
      <c r="CM35" s="776"/>
      <c r="CN35" s="777"/>
      <c r="CO35" s="777"/>
      <c r="CP35" s="777"/>
      <c r="CQ35" s="778"/>
      <c r="CR35" s="776"/>
      <c r="CS35" s="777"/>
      <c r="CT35" s="777"/>
      <c r="CU35" s="777"/>
      <c r="CV35" s="778"/>
      <c r="CW35" s="776"/>
      <c r="CX35" s="777"/>
      <c r="CY35" s="777"/>
      <c r="CZ35" s="777"/>
      <c r="DA35" s="778"/>
      <c r="DB35" s="776"/>
      <c r="DC35" s="777"/>
      <c r="DD35" s="777"/>
      <c r="DE35" s="777"/>
      <c r="DF35" s="778"/>
      <c r="DG35" s="776"/>
      <c r="DH35" s="777"/>
      <c r="DI35" s="777"/>
      <c r="DJ35" s="777"/>
      <c r="DK35" s="778"/>
      <c r="DL35" s="776"/>
      <c r="DM35" s="777"/>
      <c r="DN35" s="777"/>
      <c r="DO35" s="777"/>
      <c r="DP35" s="778"/>
      <c r="DQ35" s="776"/>
      <c r="DR35" s="777"/>
      <c r="DS35" s="777"/>
      <c r="DT35" s="777"/>
      <c r="DU35" s="778"/>
      <c r="DV35" s="773"/>
      <c r="DW35" s="774"/>
      <c r="DX35" s="774"/>
      <c r="DY35" s="774"/>
      <c r="DZ35" s="779"/>
      <c r="EA35" s="218"/>
    </row>
    <row r="36" spans="1:131" ht="26.25" customHeight="1">
      <c r="A36" s="230">
        <v>9</v>
      </c>
      <c r="B36" s="780" t="s">
        <v>400</v>
      </c>
      <c r="C36" s="781"/>
      <c r="D36" s="781"/>
      <c r="E36" s="781"/>
      <c r="F36" s="781"/>
      <c r="G36" s="781"/>
      <c r="H36" s="781"/>
      <c r="I36" s="781"/>
      <c r="J36" s="781"/>
      <c r="K36" s="781"/>
      <c r="L36" s="781"/>
      <c r="M36" s="781"/>
      <c r="N36" s="781"/>
      <c r="O36" s="781"/>
      <c r="P36" s="782"/>
      <c r="Q36" s="783">
        <v>347</v>
      </c>
      <c r="R36" s="784"/>
      <c r="S36" s="784"/>
      <c r="T36" s="784"/>
      <c r="U36" s="784"/>
      <c r="V36" s="784">
        <v>347</v>
      </c>
      <c r="W36" s="784"/>
      <c r="X36" s="784"/>
      <c r="Y36" s="784"/>
      <c r="Z36" s="784"/>
      <c r="AA36" s="784" t="s">
        <v>558</v>
      </c>
      <c r="AB36" s="784"/>
      <c r="AC36" s="784"/>
      <c r="AD36" s="784"/>
      <c r="AE36" s="785"/>
      <c r="AF36" s="786">
        <v>46</v>
      </c>
      <c r="AG36" s="787"/>
      <c r="AH36" s="787"/>
      <c r="AI36" s="787"/>
      <c r="AJ36" s="788"/>
      <c r="AK36" s="834">
        <v>244</v>
      </c>
      <c r="AL36" s="830"/>
      <c r="AM36" s="830"/>
      <c r="AN36" s="830"/>
      <c r="AO36" s="830"/>
      <c r="AP36" s="830">
        <v>842</v>
      </c>
      <c r="AQ36" s="830"/>
      <c r="AR36" s="830"/>
      <c r="AS36" s="830"/>
      <c r="AT36" s="830"/>
      <c r="AU36" s="830">
        <v>835</v>
      </c>
      <c r="AV36" s="830"/>
      <c r="AW36" s="830"/>
      <c r="AX36" s="830"/>
      <c r="AY36" s="830"/>
      <c r="AZ36" s="831" t="s">
        <v>558</v>
      </c>
      <c r="BA36" s="831"/>
      <c r="BB36" s="831"/>
      <c r="BC36" s="831"/>
      <c r="BD36" s="831"/>
      <c r="BE36" s="832" t="s">
        <v>398</v>
      </c>
      <c r="BF36" s="832"/>
      <c r="BG36" s="832"/>
      <c r="BH36" s="832"/>
      <c r="BI36" s="833"/>
      <c r="BJ36" s="220"/>
      <c r="BK36" s="220"/>
      <c r="BL36" s="220"/>
      <c r="BM36" s="220"/>
      <c r="BN36" s="220"/>
      <c r="BO36" s="229"/>
      <c r="BP36" s="229"/>
      <c r="BQ36" s="226">
        <v>30</v>
      </c>
      <c r="BR36" s="227"/>
      <c r="BS36" s="773"/>
      <c r="BT36" s="774"/>
      <c r="BU36" s="774"/>
      <c r="BV36" s="774"/>
      <c r="BW36" s="774"/>
      <c r="BX36" s="774"/>
      <c r="BY36" s="774"/>
      <c r="BZ36" s="774"/>
      <c r="CA36" s="774"/>
      <c r="CB36" s="774"/>
      <c r="CC36" s="774"/>
      <c r="CD36" s="774"/>
      <c r="CE36" s="774"/>
      <c r="CF36" s="774"/>
      <c r="CG36" s="775"/>
      <c r="CH36" s="776"/>
      <c r="CI36" s="777"/>
      <c r="CJ36" s="777"/>
      <c r="CK36" s="777"/>
      <c r="CL36" s="778"/>
      <c r="CM36" s="776"/>
      <c r="CN36" s="777"/>
      <c r="CO36" s="777"/>
      <c r="CP36" s="777"/>
      <c r="CQ36" s="778"/>
      <c r="CR36" s="776"/>
      <c r="CS36" s="777"/>
      <c r="CT36" s="777"/>
      <c r="CU36" s="777"/>
      <c r="CV36" s="778"/>
      <c r="CW36" s="776"/>
      <c r="CX36" s="777"/>
      <c r="CY36" s="777"/>
      <c r="CZ36" s="777"/>
      <c r="DA36" s="778"/>
      <c r="DB36" s="776"/>
      <c r="DC36" s="777"/>
      <c r="DD36" s="777"/>
      <c r="DE36" s="777"/>
      <c r="DF36" s="778"/>
      <c r="DG36" s="776"/>
      <c r="DH36" s="777"/>
      <c r="DI36" s="777"/>
      <c r="DJ36" s="777"/>
      <c r="DK36" s="778"/>
      <c r="DL36" s="776"/>
      <c r="DM36" s="777"/>
      <c r="DN36" s="777"/>
      <c r="DO36" s="777"/>
      <c r="DP36" s="778"/>
      <c r="DQ36" s="776"/>
      <c r="DR36" s="777"/>
      <c r="DS36" s="777"/>
      <c r="DT36" s="777"/>
      <c r="DU36" s="778"/>
      <c r="DV36" s="773"/>
      <c r="DW36" s="774"/>
      <c r="DX36" s="774"/>
      <c r="DY36" s="774"/>
      <c r="DZ36" s="779"/>
      <c r="EA36" s="218"/>
    </row>
    <row r="37" spans="1:131" ht="26.25" customHeight="1">
      <c r="A37" s="230">
        <v>10</v>
      </c>
      <c r="B37" s="780" t="s">
        <v>401</v>
      </c>
      <c r="C37" s="781"/>
      <c r="D37" s="781"/>
      <c r="E37" s="781"/>
      <c r="F37" s="781"/>
      <c r="G37" s="781"/>
      <c r="H37" s="781"/>
      <c r="I37" s="781"/>
      <c r="J37" s="781"/>
      <c r="K37" s="781"/>
      <c r="L37" s="781"/>
      <c r="M37" s="781"/>
      <c r="N37" s="781"/>
      <c r="O37" s="781"/>
      <c r="P37" s="782"/>
      <c r="Q37" s="783">
        <v>69</v>
      </c>
      <c r="R37" s="784"/>
      <c r="S37" s="784"/>
      <c r="T37" s="784"/>
      <c r="U37" s="784"/>
      <c r="V37" s="784">
        <v>69</v>
      </c>
      <c r="W37" s="784"/>
      <c r="X37" s="784"/>
      <c r="Y37" s="784"/>
      <c r="Z37" s="784"/>
      <c r="AA37" s="784" t="s">
        <v>558</v>
      </c>
      <c r="AB37" s="784"/>
      <c r="AC37" s="784"/>
      <c r="AD37" s="784"/>
      <c r="AE37" s="785"/>
      <c r="AF37" s="786">
        <v>3</v>
      </c>
      <c r="AG37" s="787"/>
      <c r="AH37" s="787"/>
      <c r="AI37" s="787"/>
      <c r="AJ37" s="788"/>
      <c r="AK37" s="834">
        <v>43</v>
      </c>
      <c r="AL37" s="830"/>
      <c r="AM37" s="830"/>
      <c r="AN37" s="830"/>
      <c r="AO37" s="830"/>
      <c r="AP37" s="830">
        <v>91</v>
      </c>
      <c r="AQ37" s="830"/>
      <c r="AR37" s="830"/>
      <c r="AS37" s="830"/>
      <c r="AT37" s="830"/>
      <c r="AU37" s="830">
        <v>91</v>
      </c>
      <c r="AV37" s="830"/>
      <c r="AW37" s="830"/>
      <c r="AX37" s="830"/>
      <c r="AY37" s="830"/>
      <c r="AZ37" s="831" t="s">
        <v>558</v>
      </c>
      <c r="BA37" s="831"/>
      <c r="BB37" s="831"/>
      <c r="BC37" s="831"/>
      <c r="BD37" s="831"/>
      <c r="BE37" s="832" t="s">
        <v>398</v>
      </c>
      <c r="BF37" s="832"/>
      <c r="BG37" s="832"/>
      <c r="BH37" s="832"/>
      <c r="BI37" s="833"/>
      <c r="BJ37" s="220"/>
      <c r="BK37" s="220"/>
      <c r="BL37" s="220"/>
      <c r="BM37" s="220"/>
      <c r="BN37" s="220"/>
      <c r="BO37" s="229"/>
      <c r="BP37" s="229"/>
      <c r="BQ37" s="226">
        <v>31</v>
      </c>
      <c r="BR37" s="227"/>
      <c r="BS37" s="773"/>
      <c r="BT37" s="774"/>
      <c r="BU37" s="774"/>
      <c r="BV37" s="774"/>
      <c r="BW37" s="774"/>
      <c r="BX37" s="774"/>
      <c r="BY37" s="774"/>
      <c r="BZ37" s="774"/>
      <c r="CA37" s="774"/>
      <c r="CB37" s="774"/>
      <c r="CC37" s="774"/>
      <c r="CD37" s="774"/>
      <c r="CE37" s="774"/>
      <c r="CF37" s="774"/>
      <c r="CG37" s="775"/>
      <c r="CH37" s="776"/>
      <c r="CI37" s="777"/>
      <c r="CJ37" s="777"/>
      <c r="CK37" s="777"/>
      <c r="CL37" s="778"/>
      <c r="CM37" s="776"/>
      <c r="CN37" s="777"/>
      <c r="CO37" s="777"/>
      <c r="CP37" s="777"/>
      <c r="CQ37" s="778"/>
      <c r="CR37" s="776"/>
      <c r="CS37" s="777"/>
      <c r="CT37" s="777"/>
      <c r="CU37" s="777"/>
      <c r="CV37" s="778"/>
      <c r="CW37" s="776"/>
      <c r="CX37" s="777"/>
      <c r="CY37" s="777"/>
      <c r="CZ37" s="777"/>
      <c r="DA37" s="778"/>
      <c r="DB37" s="776"/>
      <c r="DC37" s="777"/>
      <c r="DD37" s="777"/>
      <c r="DE37" s="777"/>
      <c r="DF37" s="778"/>
      <c r="DG37" s="776"/>
      <c r="DH37" s="777"/>
      <c r="DI37" s="777"/>
      <c r="DJ37" s="777"/>
      <c r="DK37" s="778"/>
      <c r="DL37" s="776"/>
      <c r="DM37" s="777"/>
      <c r="DN37" s="777"/>
      <c r="DO37" s="777"/>
      <c r="DP37" s="778"/>
      <c r="DQ37" s="776"/>
      <c r="DR37" s="777"/>
      <c r="DS37" s="777"/>
      <c r="DT37" s="777"/>
      <c r="DU37" s="778"/>
      <c r="DV37" s="773"/>
      <c r="DW37" s="774"/>
      <c r="DX37" s="774"/>
      <c r="DY37" s="774"/>
      <c r="DZ37" s="779"/>
      <c r="EA37" s="218"/>
    </row>
    <row r="38" spans="1:131" ht="26.25" customHeight="1">
      <c r="A38" s="230">
        <v>11</v>
      </c>
      <c r="B38" s="780" t="s">
        <v>402</v>
      </c>
      <c r="C38" s="781"/>
      <c r="D38" s="781"/>
      <c r="E38" s="781"/>
      <c r="F38" s="781"/>
      <c r="G38" s="781"/>
      <c r="H38" s="781"/>
      <c r="I38" s="781"/>
      <c r="J38" s="781"/>
      <c r="K38" s="781"/>
      <c r="L38" s="781"/>
      <c r="M38" s="781"/>
      <c r="N38" s="781"/>
      <c r="O38" s="781"/>
      <c r="P38" s="782"/>
      <c r="Q38" s="783">
        <v>37</v>
      </c>
      <c r="R38" s="784"/>
      <c r="S38" s="784"/>
      <c r="T38" s="784"/>
      <c r="U38" s="784"/>
      <c r="V38" s="784">
        <v>37</v>
      </c>
      <c r="W38" s="784"/>
      <c r="X38" s="784"/>
      <c r="Y38" s="784"/>
      <c r="Z38" s="784"/>
      <c r="AA38" s="784" t="s">
        <v>558</v>
      </c>
      <c r="AB38" s="784"/>
      <c r="AC38" s="784"/>
      <c r="AD38" s="784"/>
      <c r="AE38" s="785"/>
      <c r="AF38" s="786">
        <v>6</v>
      </c>
      <c r="AG38" s="787"/>
      <c r="AH38" s="787"/>
      <c r="AI38" s="787"/>
      <c r="AJ38" s="788"/>
      <c r="AK38" s="834">
        <v>28</v>
      </c>
      <c r="AL38" s="830"/>
      <c r="AM38" s="830"/>
      <c r="AN38" s="830"/>
      <c r="AO38" s="830"/>
      <c r="AP38" s="830">
        <v>30</v>
      </c>
      <c r="AQ38" s="830"/>
      <c r="AR38" s="830"/>
      <c r="AS38" s="830"/>
      <c r="AT38" s="830"/>
      <c r="AU38" s="830">
        <v>30</v>
      </c>
      <c r="AV38" s="830"/>
      <c r="AW38" s="830"/>
      <c r="AX38" s="830"/>
      <c r="AY38" s="830"/>
      <c r="AZ38" s="831" t="s">
        <v>558</v>
      </c>
      <c r="BA38" s="831"/>
      <c r="BB38" s="831"/>
      <c r="BC38" s="831"/>
      <c r="BD38" s="831"/>
      <c r="BE38" s="832" t="s">
        <v>398</v>
      </c>
      <c r="BF38" s="832"/>
      <c r="BG38" s="832"/>
      <c r="BH38" s="832"/>
      <c r="BI38" s="833"/>
      <c r="BJ38" s="220"/>
      <c r="BK38" s="220"/>
      <c r="BL38" s="220"/>
      <c r="BM38" s="220"/>
      <c r="BN38" s="220"/>
      <c r="BO38" s="229"/>
      <c r="BP38" s="229"/>
      <c r="BQ38" s="226">
        <v>32</v>
      </c>
      <c r="BR38" s="227"/>
      <c r="BS38" s="773"/>
      <c r="BT38" s="774"/>
      <c r="BU38" s="774"/>
      <c r="BV38" s="774"/>
      <c r="BW38" s="774"/>
      <c r="BX38" s="774"/>
      <c r="BY38" s="774"/>
      <c r="BZ38" s="774"/>
      <c r="CA38" s="774"/>
      <c r="CB38" s="774"/>
      <c r="CC38" s="774"/>
      <c r="CD38" s="774"/>
      <c r="CE38" s="774"/>
      <c r="CF38" s="774"/>
      <c r="CG38" s="775"/>
      <c r="CH38" s="776"/>
      <c r="CI38" s="777"/>
      <c r="CJ38" s="777"/>
      <c r="CK38" s="777"/>
      <c r="CL38" s="778"/>
      <c r="CM38" s="776"/>
      <c r="CN38" s="777"/>
      <c r="CO38" s="777"/>
      <c r="CP38" s="777"/>
      <c r="CQ38" s="778"/>
      <c r="CR38" s="776"/>
      <c r="CS38" s="777"/>
      <c r="CT38" s="777"/>
      <c r="CU38" s="777"/>
      <c r="CV38" s="778"/>
      <c r="CW38" s="776"/>
      <c r="CX38" s="777"/>
      <c r="CY38" s="777"/>
      <c r="CZ38" s="777"/>
      <c r="DA38" s="778"/>
      <c r="DB38" s="776"/>
      <c r="DC38" s="777"/>
      <c r="DD38" s="777"/>
      <c r="DE38" s="777"/>
      <c r="DF38" s="778"/>
      <c r="DG38" s="776"/>
      <c r="DH38" s="777"/>
      <c r="DI38" s="777"/>
      <c r="DJ38" s="777"/>
      <c r="DK38" s="778"/>
      <c r="DL38" s="776"/>
      <c r="DM38" s="777"/>
      <c r="DN38" s="777"/>
      <c r="DO38" s="777"/>
      <c r="DP38" s="778"/>
      <c r="DQ38" s="776"/>
      <c r="DR38" s="777"/>
      <c r="DS38" s="777"/>
      <c r="DT38" s="777"/>
      <c r="DU38" s="778"/>
      <c r="DV38" s="773"/>
      <c r="DW38" s="774"/>
      <c r="DX38" s="774"/>
      <c r="DY38" s="774"/>
      <c r="DZ38" s="779"/>
      <c r="EA38" s="218"/>
    </row>
    <row r="39" spans="1:131" ht="26.25" customHeight="1">
      <c r="A39" s="230">
        <v>12</v>
      </c>
      <c r="B39" s="780" t="s">
        <v>403</v>
      </c>
      <c r="C39" s="781"/>
      <c r="D39" s="781"/>
      <c r="E39" s="781"/>
      <c r="F39" s="781"/>
      <c r="G39" s="781"/>
      <c r="H39" s="781"/>
      <c r="I39" s="781"/>
      <c r="J39" s="781"/>
      <c r="K39" s="781"/>
      <c r="L39" s="781"/>
      <c r="M39" s="781"/>
      <c r="N39" s="781"/>
      <c r="O39" s="781"/>
      <c r="P39" s="782"/>
      <c r="Q39" s="783">
        <v>501</v>
      </c>
      <c r="R39" s="784"/>
      <c r="S39" s="784"/>
      <c r="T39" s="784"/>
      <c r="U39" s="784"/>
      <c r="V39" s="784">
        <v>493</v>
      </c>
      <c r="W39" s="784"/>
      <c r="X39" s="784"/>
      <c r="Y39" s="784"/>
      <c r="Z39" s="784"/>
      <c r="AA39" s="784">
        <v>8</v>
      </c>
      <c r="AB39" s="784"/>
      <c r="AC39" s="784"/>
      <c r="AD39" s="784"/>
      <c r="AE39" s="785"/>
      <c r="AF39" s="786">
        <v>8</v>
      </c>
      <c r="AG39" s="787"/>
      <c r="AH39" s="787"/>
      <c r="AI39" s="787"/>
      <c r="AJ39" s="788"/>
      <c r="AK39" s="834">
        <v>82</v>
      </c>
      <c r="AL39" s="830"/>
      <c r="AM39" s="830"/>
      <c r="AN39" s="830"/>
      <c r="AO39" s="830"/>
      <c r="AP39" s="830">
        <v>259</v>
      </c>
      <c r="AQ39" s="830"/>
      <c r="AR39" s="830"/>
      <c r="AS39" s="830"/>
      <c r="AT39" s="830"/>
      <c r="AU39" s="830">
        <v>35</v>
      </c>
      <c r="AV39" s="830"/>
      <c r="AW39" s="830"/>
      <c r="AX39" s="830"/>
      <c r="AY39" s="830"/>
      <c r="AZ39" s="831" t="s">
        <v>558</v>
      </c>
      <c r="BA39" s="831"/>
      <c r="BB39" s="831"/>
      <c r="BC39" s="831"/>
      <c r="BD39" s="831"/>
      <c r="BE39" s="832" t="s">
        <v>404</v>
      </c>
      <c r="BF39" s="832"/>
      <c r="BG39" s="832"/>
      <c r="BH39" s="832"/>
      <c r="BI39" s="833"/>
      <c r="BJ39" s="220"/>
      <c r="BK39" s="220"/>
      <c r="BL39" s="220"/>
      <c r="BM39" s="220"/>
      <c r="BN39" s="220"/>
      <c r="BO39" s="229"/>
      <c r="BP39" s="229"/>
      <c r="BQ39" s="226">
        <v>33</v>
      </c>
      <c r="BR39" s="227"/>
      <c r="BS39" s="773"/>
      <c r="BT39" s="774"/>
      <c r="BU39" s="774"/>
      <c r="BV39" s="774"/>
      <c r="BW39" s="774"/>
      <c r="BX39" s="774"/>
      <c r="BY39" s="774"/>
      <c r="BZ39" s="774"/>
      <c r="CA39" s="774"/>
      <c r="CB39" s="774"/>
      <c r="CC39" s="774"/>
      <c r="CD39" s="774"/>
      <c r="CE39" s="774"/>
      <c r="CF39" s="774"/>
      <c r="CG39" s="775"/>
      <c r="CH39" s="776"/>
      <c r="CI39" s="777"/>
      <c r="CJ39" s="777"/>
      <c r="CK39" s="777"/>
      <c r="CL39" s="778"/>
      <c r="CM39" s="776"/>
      <c r="CN39" s="777"/>
      <c r="CO39" s="777"/>
      <c r="CP39" s="777"/>
      <c r="CQ39" s="778"/>
      <c r="CR39" s="776"/>
      <c r="CS39" s="777"/>
      <c r="CT39" s="777"/>
      <c r="CU39" s="777"/>
      <c r="CV39" s="778"/>
      <c r="CW39" s="776"/>
      <c r="CX39" s="777"/>
      <c r="CY39" s="777"/>
      <c r="CZ39" s="777"/>
      <c r="DA39" s="778"/>
      <c r="DB39" s="776"/>
      <c r="DC39" s="777"/>
      <c r="DD39" s="777"/>
      <c r="DE39" s="777"/>
      <c r="DF39" s="778"/>
      <c r="DG39" s="776"/>
      <c r="DH39" s="777"/>
      <c r="DI39" s="777"/>
      <c r="DJ39" s="777"/>
      <c r="DK39" s="778"/>
      <c r="DL39" s="776"/>
      <c r="DM39" s="777"/>
      <c r="DN39" s="777"/>
      <c r="DO39" s="777"/>
      <c r="DP39" s="778"/>
      <c r="DQ39" s="776"/>
      <c r="DR39" s="777"/>
      <c r="DS39" s="777"/>
      <c r="DT39" s="777"/>
      <c r="DU39" s="778"/>
      <c r="DV39" s="773"/>
      <c r="DW39" s="774"/>
      <c r="DX39" s="774"/>
      <c r="DY39" s="774"/>
      <c r="DZ39" s="779"/>
      <c r="EA39" s="218"/>
    </row>
    <row r="40" spans="1:131" ht="26.25" customHeight="1">
      <c r="A40" s="226">
        <v>13</v>
      </c>
      <c r="B40" s="780"/>
      <c r="C40" s="781"/>
      <c r="D40" s="781"/>
      <c r="E40" s="781"/>
      <c r="F40" s="781"/>
      <c r="G40" s="781"/>
      <c r="H40" s="781"/>
      <c r="I40" s="781"/>
      <c r="J40" s="781"/>
      <c r="K40" s="781"/>
      <c r="L40" s="781"/>
      <c r="M40" s="781"/>
      <c r="N40" s="781"/>
      <c r="O40" s="781"/>
      <c r="P40" s="782"/>
      <c r="Q40" s="783"/>
      <c r="R40" s="784"/>
      <c r="S40" s="784"/>
      <c r="T40" s="784"/>
      <c r="U40" s="784"/>
      <c r="V40" s="784"/>
      <c r="W40" s="784"/>
      <c r="X40" s="784"/>
      <c r="Y40" s="784"/>
      <c r="Z40" s="784"/>
      <c r="AA40" s="784"/>
      <c r="AB40" s="784"/>
      <c r="AC40" s="784"/>
      <c r="AD40" s="784"/>
      <c r="AE40" s="785"/>
      <c r="AF40" s="786"/>
      <c r="AG40" s="787"/>
      <c r="AH40" s="787"/>
      <c r="AI40" s="787"/>
      <c r="AJ40" s="788"/>
      <c r="AK40" s="834"/>
      <c r="AL40" s="830"/>
      <c r="AM40" s="830"/>
      <c r="AN40" s="830"/>
      <c r="AO40" s="830"/>
      <c r="AP40" s="830"/>
      <c r="AQ40" s="830"/>
      <c r="AR40" s="830"/>
      <c r="AS40" s="830"/>
      <c r="AT40" s="830"/>
      <c r="AU40" s="830"/>
      <c r="AV40" s="830"/>
      <c r="AW40" s="830"/>
      <c r="AX40" s="830"/>
      <c r="AY40" s="830"/>
      <c r="AZ40" s="831"/>
      <c r="BA40" s="831"/>
      <c r="BB40" s="831"/>
      <c r="BC40" s="831"/>
      <c r="BD40" s="831"/>
      <c r="BE40" s="832"/>
      <c r="BF40" s="832"/>
      <c r="BG40" s="832"/>
      <c r="BH40" s="832"/>
      <c r="BI40" s="833"/>
      <c r="BJ40" s="220"/>
      <c r="BK40" s="220"/>
      <c r="BL40" s="220"/>
      <c r="BM40" s="220"/>
      <c r="BN40" s="220"/>
      <c r="BO40" s="229"/>
      <c r="BP40" s="229"/>
      <c r="BQ40" s="226">
        <v>34</v>
      </c>
      <c r="BR40" s="227"/>
      <c r="BS40" s="773"/>
      <c r="BT40" s="774"/>
      <c r="BU40" s="774"/>
      <c r="BV40" s="774"/>
      <c r="BW40" s="774"/>
      <c r="BX40" s="774"/>
      <c r="BY40" s="774"/>
      <c r="BZ40" s="774"/>
      <c r="CA40" s="774"/>
      <c r="CB40" s="774"/>
      <c r="CC40" s="774"/>
      <c r="CD40" s="774"/>
      <c r="CE40" s="774"/>
      <c r="CF40" s="774"/>
      <c r="CG40" s="775"/>
      <c r="CH40" s="776"/>
      <c r="CI40" s="777"/>
      <c r="CJ40" s="777"/>
      <c r="CK40" s="777"/>
      <c r="CL40" s="778"/>
      <c r="CM40" s="776"/>
      <c r="CN40" s="777"/>
      <c r="CO40" s="777"/>
      <c r="CP40" s="777"/>
      <c r="CQ40" s="778"/>
      <c r="CR40" s="776"/>
      <c r="CS40" s="777"/>
      <c r="CT40" s="777"/>
      <c r="CU40" s="777"/>
      <c r="CV40" s="778"/>
      <c r="CW40" s="776"/>
      <c r="CX40" s="777"/>
      <c r="CY40" s="777"/>
      <c r="CZ40" s="777"/>
      <c r="DA40" s="778"/>
      <c r="DB40" s="776"/>
      <c r="DC40" s="777"/>
      <c r="DD40" s="777"/>
      <c r="DE40" s="777"/>
      <c r="DF40" s="778"/>
      <c r="DG40" s="776"/>
      <c r="DH40" s="777"/>
      <c r="DI40" s="777"/>
      <c r="DJ40" s="777"/>
      <c r="DK40" s="778"/>
      <c r="DL40" s="776"/>
      <c r="DM40" s="777"/>
      <c r="DN40" s="777"/>
      <c r="DO40" s="777"/>
      <c r="DP40" s="778"/>
      <c r="DQ40" s="776"/>
      <c r="DR40" s="777"/>
      <c r="DS40" s="777"/>
      <c r="DT40" s="777"/>
      <c r="DU40" s="778"/>
      <c r="DV40" s="773"/>
      <c r="DW40" s="774"/>
      <c r="DX40" s="774"/>
      <c r="DY40" s="774"/>
      <c r="DZ40" s="779"/>
      <c r="EA40" s="218"/>
    </row>
    <row r="41" spans="1:131" ht="26.25" customHeight="1">
      <c r="A41" s="226">
        <v>14</v>
      </c>
      <c r="B41" s="780"/>
      <c r="C41" s="781"/>
      <c r="D41" s="781"/>
      <c r="E41" s="781"/>
      <c r="F41" s="781"/>
      <c r="G41" s="781"/>
      <c r="H41" s="781"/>
      <c r="I41" s="781"/>
      <c r="J41" s="781"/>
      <c r="K41" s="781"/>
      <c r="L41" s="781"/>
      <c r="M41" s="781"/>
      <c r="N41" s="781"/>
      <c r="O41" s="781"/>
      <c r="P41" s="782"/>
      <c r="Q41" s="783"/>
      <c r="R41" s="784"/>
      <c r="S41" s="784"/>
      <c r="T41" s="784"/>
      <c r="U41" s="784"/>
      <c r="V41" s="784"/>
      <c r="W41" s="784"/>
      <c r="X41" s="784"/>
      <c r="Y41" s="784"/>
      <c r="Z41" s="784"/>
      <c r="AA41" s="784"/>
      <c r="AB41" s="784"/>
      <c r="AC41" s="784"/>
      <c r="AD41" s="784"/>
      <c r="AE41" s="785"/>
      <c r="AF41" s="786"/>
      <c r="AG41" s="787"/>
      <c r="AH41" s="787"/>
      <c r="AI41" s="787"/>
      <c r="AJ41" s="788"/>
      <c r="AK41" s="834"/>
      <c r="AL41" s="830"/>
      <c r="AM41" s="830"/>
      <c r="AN41" s="830"/>
      <c r="AO41" s="830"/>
      <c r="AP41" s="830"/>
      <c r="AQ41" s="830"/>
      <c r="AR41" s="830"/>
      <c r="AS41" s="830"/>
      <c r="AT41" s="830"/>
      <c r="AU41" s="830"/>
      <c r="AV41" s="830"/>
      <c r="AW41" s="830"/>
      <c r="AX41" s="830"/>
      <c r="AY41" s="830"/>
      <c r="AZ41" s="831"/>
      <c r="BA41" s="831"/>
      <c r="BB41" s="831"/>
      <c r="BC41" s="831"/>
      <c r="BD41" s="831"/>
      <c r="BE41" s="832"/>
      <c r="BF41" s="832"/>
      <c r="BG41" s="832"/>
      <c r="BH41" s="832"/>
      <c r="BI41" s="833"/>
      <c r="BJ41" s="220"/>
      <c r="BK41" s="220"/>
      <c r="BL41" s="220"/>
      <c r="BM41" s="220"/>
      <c r="BN41" s="220"/>
      <c r="BO41" s="229"/>
      <c r="BP41" s="229"/>
      <c r="BQ41" s="226">
        <v>35</v>
      </c>
      <c r="BR41" s="227"/>
      <c r="BS41" s="773"/>
      <c r="BT41" s="774"/>
      <c r="BU41" s="774"/>
      <c r="BV41" s="774"/>
      <c r="BW41" s="774"/>
      <c r="BX41" s="774"/>
      <c r="BY41" s="774"/>
      <c r="BZ41" s="774"/>
      <c r="CA41" s="774"/>
      <c r="CB41" s="774"/>
      <c r="CC41" s="774"/>
      <c r="CD41" s="774"/>
      <c r="CE41" s="774"/>
      <c r="CF41" s="774"/>
      <c r="CG41" s="775"/>
      <c r="CH41" s="776"/>
      <c r="CI41" s="777"/>
      <c r="CJ41" s="777"/>
      <c r="CK41" s="777"/>
      <c r="CL41" s="778"/>
      <c r="CM41" s="776"/>
      <c r="CN41" s="777"/>
      <c r="CO41" s="777"/>
      <c r="CP41" s="777"/>
      <c r="CQ41" s="778"/>
      <c r="CR41" s="776"/>
      <c r="CS41" s="777"/>
      <c r="CT41" s="777"/>
      <c r="CU41" s="777"/>
      <c r="CV41" s="778"/>
      <c r="CW41" s="776"/>
      <c r="CX41" s="777"/>
      <c r="CY41" s="777"/>
      <c r="CZ41" s="777"/>
      <c r="DA41" s="778"/>
      <c r="DB41" s="776"/>
      <c r="DC41" s="777"/>
      <c r="DD41" s="777"/>
      <c r="DE41" s="777"/>
      <c r="DF41" s="778"/>
      <c r="DG41" s="776"/>
      <c r="DH41" s="777"/>
      <c r="DI41" s="777"/>
      <c r="DJ41" s="777"/>
      <c r="DK41" s="778"/>
      <c r="DL41" s="776"/>
      <c r="DM41" s="777"/>
      <c r="DN41" s="777"/>
      <c r="DO41" s="777"/>
      <c r="DP41" s="778"/>
      <c r="DQ41" s="776"/>
      <c r="DR41" s="777"/>
      <c r="DS41" s="777"/>
      <c r="DT41" s="777"/>
      <c r="DU41" s="778"/>
      <c r="DV41" s="773"/>
      <c r="DW41" s="774"/>
      <c r="DX41" s="774"/>
      <c r="DY41" s="774"/>
      <c r="DZ41" s="779"/>
      <c r="EA41" s="218"/>
    </row>
    <row r="42" spans="1:131" ht="26.25" customHeight="1">
      <c r="A42" s="226">
        <v>15</v>
      </c>
      <c r="B42" s="780"/>
      <c r="C42" s="781"/>
      <c r="D42" s="781"/>
      <c r="E42" s="781"/>
      <c r="F42" s="781"/>
      <c r="G42" s="781"/>
      <c r="H42" s="781"/>
      <c r="I42" s="781"/>
      <c r="J42" s="781"/>
      <c r="K42" s="781"/>
      <c r="L42" s="781"/>
      <c r="M42" s="781"/>
      <c r="N42" s="781"/>
      <c r="O42" s="781"/>
      <c r="P42" s="782"/>
      <c r="Q42" s="783"/>
      <c r="R42" s="784"/>
      <c r="S42" s="784"/>
      <c r="T42" s="784"/>
      <c r="U42" s="784"/>
      <c r="V42" s="784"/>
      <c r="W42" s="784"/>
      <c r="X42" s="784"/>
      <c r="Y42" s="784"/>
      <c r="Z42" s="784"/>
      <c r="AA42" s="784"/>
      <c r="AB42" s="784"/>
      <c r="AC42" s="784"/>
      <c r="AD42" s="784"/>
      <c r="AE42" s="785"/>
      <c r="AF42" s="786"/>
      <c r="AG42" s="787"/>
      <c r="AH42" s="787"/>
      <c r="AI42" s="787"/>
      <c r="AJ42" s="788"/>
      <c r="AK42" s="834"/>
      <c r="AL42" s="830"/>
      <c r="AM42" s="830"/>
      <c r="AN42" s="830"/>
      <c r="AO42" s="830"/>
      <c r="AP42" s="830"/>
      <c r="AQ42" s="830"/>
      <c r="AR42" s="830"/>
      <c r="AS42" s="830"/>
      <c r="AT42" s="830"/>
      <c r="AU42" s="830"/>
      <c r="AV42" s="830"/>
      <c r="AW42" s="830"/>
      <c r="AX42" s="830"/>
      <c r="AY42" s="830"/>
      <c r="AZ42" s="831"/>
      <c r="BA42" s="831"/>
      <c r="BB42" s="831"/>
      <c r="BC42" s="831"/>
      <c r="BD42" s="831"/>
      <c r="BE42" s="832"/>
      <c r="BF42" s="832"/>
      <c r="BG42" s="832"/>
      <c r="BH42" s="832"/>
      <c r="BI42" s="833"/>
      <c r="BJ42" s="220"/>
      <c r="BK42" s="220"/>
      <c r="BL42" s="220"/>
      <c r="BM42" s="220"/>
      <c r="BN42" s="220"/>
      <c r="BO42" s="229"/>
      <c r="BP42" s="229"/>
      <c r="BQ42" s="226">
        <v>36</v>
      </c>
      <c r="BR42" s="227"/>
      <c r="BS42" s="773"/>
      <c r="BT42" s="774"/>
      <c r="BU42" s="774"/>
      <c r="BV42" s="774"/>
      <c r="BW42" s="774"/>
      <c r="BX42" s="774"/>
      <c r="BY42" s="774"/>
      <c r="BZ42" s="774"/>
      <c r="CA42" s="774"/>
      <c r="CB42" s="774"/>
      <c r="CC42" s="774"/>
      <c r="CD42" s="774"/>
      <c r="CE42" s="774"/>
      <c r="CF42" s="774"/>
      <c r="CG42" s="775"/>
      <c r="CH42" s="776"/>
      <c r="CI42" s="777"/>
      <c r="CJ42" s="777"/>
      <c r="CK42" s="777"/>
      <c r="CL42" s="778"/>
      <c r="CM42" s="776"/>
      <c r="CN42" s="777"/>
      <c r="CO42" s="777"/>
      <c r="CP42" s="777"/>
      <c r="CQ42" s="778"/>
      <c r="CR42" s="776"/>
      <c r="CS42" s="777"/>
      <c r="CT42" s="777"/>
      <c r="CU42" s="777"/>
      <c r="CV42" s="778"/>
      <c r="CW42" s="776"/>
      <c r="CX42" s="777"/>
      <c r="CY42" s="777"/>
      <c r="CZ42" s="777"/>
      <c r="DA42" s="778"/>
      <c r="DB42" s="776"/>
      <c r="DC42" s="777"/>
      <c r="DD42" s="777"/>
      <c r="DE42" s="777"/>
      <c r="DF42" s="778"/>
      <c r="DG42" s="776"/>
      <c r="DH42" s="777"/>
      <c r="DI42" s="777"/>
      <c r="DJ42" s="777"/>
      <c r="DK42" s="778"/>
      <c r="DL42" s="776"/>
      <c r="DM42" s="777"/>
      <c r="DN42" s="777"/>
      <c r="DO42" s="777"/>
      <c r="DP42" s="778"/>
      <c r="DQ42" s="776"/>
      <c r="DR42" s="777"/>
      <c r="DS42" s="777"/>
      <c r="DT42" s="777"/>
      <c r="DU42" s="778"/>
      <c r="DV42" s="773"/>
      <c r="DW42" s="774"/>
      <c r="DX42" s="774"/>
      <c r="DY42" s="774"/>
      <c r="DZ42" s="779"/>
      <c r="EA42" s="218"/>
    </row>
    <row r="43" spans="1:131" ht="26.25" customHeight="1">
      <c r="A43" s="226">
        <v>16</v>
      </c>
      <c r="B43" s="780"/>
      <c r="C43" s="781"/>
      <c r="D43" s="781"/>
      <c r="E43" s="781"/>
      <c r="F43" s="781"/>
      <c r="G43" s="781"/>
      <c r="H43" s="781"/>
      <c r="I43" s="781"/>
      <c r="J43" s="781"/>
      <c r="K43" s="781"/>
      <c r="L43" s="781"/>
      <c r="M43" s="781"/>
      <c r="N43" s="781"/>
      <c r="O43" s="781"/>
      <c r="P43" s="782"/>
      <c r="Q43" s="783"/>
      <c r="R43" s="784"/>
      <c r="S43" s="784"/>
      <c r="T43" s="784"/>
      <c r="U43" s="784"/>
      <c r="V43" s="784"/>
      <c r="W43" s="784"/>
      <c r="X43" s="784"/>
      <c r="Y43" s="784"/>
      <c r="Z43" s="784"/>
      <c r="AA43" s="784"/>
      <c r="AB43" s="784"/>
      <c r="AC43" s="784"/>
      <c r="AD43" s="784"/>
      <c r="AE43" s="785"/>
      <c r="AF43" s="786"/>
      <c r="AG43" s="787"/>
      <c r="AH43" s="787"/>
      <c r="AI43" s="787"/>
      <c r="AJ43" s="788"/>
      <c r="AK43" s="834"/>
      <c r="AL43" s="830"/>
      <c r="AM43" s="830"/>
      <c r="AN43" s="830"/>
      <c r="AO43" s="830"/>
      <c r="AP43" s="830"/>
      <c r="AQ43" s="830"/>
      <c r="AR43" s="830"/>
      <c r="AS43" s="830"/>
      <c r="AT43" s="830"/>
      <c r="AU43" s="830"/>
      <c r="AV43" s="830"/>
      <c r="AW43" s="830"/>
      <c r="AX43" s="830"/>
      <c r="AY43" s="830"/>
      <c r="AZ43" s="831"/>
      <c r="BA43" s="831"/>
      <c r="BB43" s="831"/>
      <c r="BC43" s="831"/>
      <c r="BD43" s="831"/>
      <c r="BE43" s="832"/>
      <c r="BF43" s="832"/>
      <c r="BG43" s="832"/>
      <c r="BH43" s="832"/>
      <c r="BI43" s="833"/>
      <c r="BJ43" s="220"/>
      <c r="BK43" s="220"/>
      <c r="BL43" s="220"/>
      <c r="BM43" s="220"/>
      <c r="BN43" s="220"/>
      <c r="BO43" s="229"/>
      <c r="BP43" s="229"/>
      <c r="BQ43" s="226">
        <v>37</v>
      </c>
      <c r="BR43" s="227"/>
      <c r="BS43" s="773"/>
      <c r="BT43" s="774"/>
      <c r="BU43" s="774"/>
      <c r="BV43" s="774"/>
      <c r="BW43" s="774"/>
      <c r="BX43" s="774"/>
      <c r="BY43" s="774"/>
      <c r="BZ43" s="774"/>
      <c r="CA43" s="774"/>
      <c r="CB43" s="774"/>
      <c r="CC43" s="774"/>
      <c r="CD43" s="774"/>
      <c r="CE43" s="774"/>
      <c r="CF43" s="774"/>
      <c r="CG43" s="775"/>
      <c r="CH43" s="776"/>
      <c r="CI43" s="777"/>
      <c r="CJ43" s="777"/>
      <c r="CK43" s="777"/>
      <c r="CL43" s="778"/>
      <c r="CM43" s="776"/>
      <c r="CN43" s="777"/>
      <c r="CO43" s="777"/>
      <c r="CP43" s="777"/>
      <c r="CQ43" s="778"/>
      <c r="CR43" s="776"/>
      <c r="CS43" s="777"/>
      <c r="CT43" s="777"/>
      <c r="CU43" s="777"/>
      <c r="CV43" s="778"/>
      <c r="CW43" s="776"/>
      <c r="CX43" s="777"/>
      <c r="CY43" s="777"/>
      <c r="CZ43" s="777"/>
      <c r="DA43" s="778"/>
      <c r="DB43" s="776"/>
      <c r="DC43" s="777"/>
      <c r="DD43" s="777"/>
      <c r="DE43" s="777"/>
      <c r="DF43" s="778"/>
      <c r="DG43" s="776"/>
      <c r="DH43" s="777"/>
      <c r="DI43" s="777"/>
      <c r="DJ43" s="777"/>
      <c r="DK43" s="778"/>
      <c r="DL43" s="776"/>
      <c r="DM43" s="777"/>
      <c r="DN43" s="777"/>
      <c r="DO43" s="777"/>
      <c r="DP43" s="778"/>
      <c r="DQ43" s="776"/>
      <c r="DR43" s="777"/>
      <c r="DS43" s="777"/>
      <c r="DT43" s="777"/>
      <c r="DU43" s="778"/>
      <c r="DV43" s="773"/>
      <c r="DW43" s="774"/>
      <c r="DX43" s="774"/>
      <c r="DY43" s="774"/>
      <c r="DZ43" s="779"/>
      <c r="EA43" s="218"/>
    </row>
    <row r="44" spans="1:131" ht="26.25" customHeight="1">
      <c r="A44" s="226">
        <v>17</v>
      </c>
      <c r="B44" s="780"/>
      <c r="C44" s="781"/>
      <c r="D44" s="781"/>
      <c r="E44" s="781"/>
      <c r="F44" s="781"/>
      <c r="G44" s="781"/>
      <c r="H44" s="781"/>
      <c r="I44" s="781"/>
      <c r="J44" s="781"/>
      <c r="K44" s="781"/>
      <c r="L44" s="781"/>
      <c r="M44" s="781"/>
      <c r="N44" s="781"/>
      <c r="O44" s="781"/>
      <c r="P44" s="782"/>
      <c r="Q44" s="783"/>
      <c r="R44" s="784"/>
      <c r="S44" s="784"/>
      <c r="T44" s="784"/>
      <c r="U44" s="784"/>
      <c r="V44" s="784"/>
      <c r="W44" s="784"/>
      <c r="X44" s="784"/>
      <c r="Y44" s="784"/>
      <c r="Z44" s="784"/>
      <c r="AA44" s="784"/>
      <c r="AB44" s="784"/>
      <c r="AC44" s="784"/>
      <c r="AD44" s="784"/>
      <c r="AE44" s="785"/>
      <c r="AF44" s="786"/>
      <c r="AG44" s="787"/>
      <c r="AH44" s="787"/>
      <c r="AI44" s="787"/>
      <c r="AJ44" s="788"/>
      <c r="AK44" s="834"/>
      <c r="AL44" s="830"/>
      <c r="AM44" s="830"/>
      <c r="AN44" s="830"/>
      <c r="AO44" s="830"/>
      <c r="AP44" s="830"/>
      <c r="AQ44" s="830"/>
      <c r="AR44" s="830"/>
      <c r="AS44" s="830"/>
      <c r="AT44" s="830"/>
      <c r="AU44" s="830"/>
      <c r="AV44" s="830"/>
      <c r="AW44" s="830"/>
      <c r="AX44" s="830"/>
      <c r="AY44" s="830"/>
      <c r="AZ44" s="831"/>
      <c r="BA44" s="831"/>
      <c r="BB44" s="831"/>
      <c r="BC44" s="831"/>
      <c r="BD44" s="831"/>
      <c r="BE44" s="832"/>
      <c r="BF44" s="832"/>
      <c r="BG44" s="832"/>
      <c r="BH44" s="832"/>
      <c r="BI44" s="833"/>
      <c r="BJ44" s="220"/>
      <c r="BK44" s="220"/>
      <c r="BL44" s="220"/>
      <c r="BM44" s="220"/>
      <c r="BN44" s="220"/>
      <c r="BO44" s="229"/>
      <c r="BP44" s="229"/>
      <c r="BQ44" s="226">
        <v>38</v>
      </c>
      <c r="BR44" s="227"/>
      <c r="BS44" s="773"/>
      <c r="BT44" s="774"/>
      <c r="BU44" s="774"/>
      <c r="BV44" s="774"/>
      <c r="BW44" s="774"/>
      <c r="BX44" s="774"/>
      <c r="BY44" s="774"/>
      <c r="BZ44" s="774"/>
      <c r="CA44" s="774"/>
      <c r="CB44" s="774"/>
      <c r="CC44" s="774"/>
      <c r="CD44" s="774"/>
      <c r="CE44" s="774"/>
      <c r="CF44" s="774"/>
      <c r="CG44" s="775"/>
      <c r="CH44" s="776"/>
      <c r="CI44" s="777"/>
      <c r="CJ44" s="777"/>
      <c r="CK44" s="777"/>
      <c r="CL44" s="778"/>
      <c r="CM44" s="776"/>
      <c r="CN44" s="777"/>
      <c r="CO44" s="777"/>
      <c r="CP44" s="777"/>
      <c r="CQ44" s="778"/>
      <c r="CR44" s="776"/>
      <c r="CS44" s="777"/>
      <c r="CT44" s="777"/>
      <c r="CU44" s="777"/>
      <c r="CV44" s="778"/>
      <c r="CW44" s="776"/>
      <c r="CX44" s="777"/>
      <c r="CY44" s="777"/>
      <c r="CZ44" s="777"/>
      <c r="DA44" s="778"/>
      <c r="DB44" s="776"/>
      <c r="DC44" s="777"/>
      <c r="DD44" s="777"/>
      <c r="DE44" s="777"/>
      <c r="DF44" s="778"/>
      <c r="DG44" s="776"/>
      <c r="DH44" s="777"/>
      <c r="DI44" s="777"/>
      <c r="DJ44" s="777"/>
      <c r="DK44" s="778"/>
      <c r="DL44" s="776"/>
      <c r="DM44" s="777"/>
      <c r="DN44" s="777"/>
      <c r="DO44" s="777"/>
      <c r="DP44" s="778"/>
      <c r="DQ44" s="776"/>
      <c r="DR44" s="777"/>
      <c r="DS44" s="777"/>
      <c r="DT44" s="777"/>
      <c r="DU44" s="778"/>
      <c r="DV44" s="773"/>
      <c r="DW44" s="774"/>
      <c r="DX44" s="774"/>
      <c r="DY44" s="774"/>
      <c r="DZ44" s="779"/>
      <c r="EA44" s="218"/>
    </row>
    <row r="45" spans="1:131" ht="26.25" customHeight="1">
      <c r="A45" s="226">
        <v>18</v>
      </c>
      <c r="B45" s="780"/>
      <c r="C45" s="781"/>
      <c r="D45" s="781"/>
      <c r="E45" s="781"/>
      <c r="F45" s="781"/>
      <c r="G45" s="781"/>
      <c r="H45" s="781"/>
      <c r="I45" s="781"/>
      <c r="J45" s="781"/>
      <c r="K45" s="781"/>
      <c r="L45" s="781"/>
      <c r="M45" s="781"/>
      <c r="N45" s="781"/>
      <c r="O45" s="781"/>
      <c r="P45" s="782"/>
      <c r="Q45" s="783"/>
      <c r="R45" s="784"/>
      <c r="S45" s="784"/>
      <c r="T45" s="784"/>
      <c r="U45" s="784"/>
      <c r="V45" s="784"/>
      <c r="W45" s="784"/>
      <c r="X45" s="784"/>
      <c r="Y45" s="784"/>
      <c r="Z45" s="784"/>
      <c r="AA45" s="784"/>
      <c r="AB45" s="784"/>
      <c r="AC45" s="784"/>
      <c r="AD45" s="784"/>
      <c r="AE45" s="785"/>
      <c r="AF45" s="786"/>
      <c r="AG45" s="787"/>
      <c r="AH45" s="787"/>
      <c r="AI45" s="787"/>
      <c r="AJ45" s="788"/>
      <c r="AK45" s="834"/>
      <c r="AL45" s="830"/>
      <c r="AM45" s="830"/>
      <c r="AN45" s="830"/>
      <c r="AO45" s="830"/>
      <c r="AP45" s="830"/>
      <c r="AQ45" s="830"/>
      <c r="AR45" s="830"/>
      <c r="AS45" s="830"/>
      <c r="AT45" s="830"/>
      <c r="AU45" s="830"/>
      <c r="AV45" s="830"/>
      <c r="AW45" s="830"/>
      <c r="AX45" s="830"/>
      <c r="AY45" s="830"/>
      <c r="AZ45" s="831"/>
      <c r="BA45" s="831"/>
      <c r="BB45" s="831"/>
      <c r="BC45" s="831"/>
      <c r="BD45" s="831"/>
      <c r="BE45" s="832"/>
      <c r="BF45" s="832"/>
      <c r="BG45" s="832"/>
      <c r="BH45" s="832"/>
      <c r="BI45" s="833"/>
      <c r="BJ45" s="220"/>
      <c r="BK45" s="220"/>
      <c r="BL45" s="220"/>
      <c r="BM45" s="220"/>
      <c r="BN45" s="220"/>
      <c r="BO45" s="229"/>
      <c r="BP45" s="229"/>
      <c r="BQ45" s="226">
        <v>39</v>
      </c>
      <c r="BR45" s="227"/>
      <c r="BS45" s="773"/>
      <c r="BT45" s="774"/>
      <c r="BU45" s="774"/>
      <c r="BV45" s="774"/>
      <c r="BW45" s="774"/>
      <c r="BX45" s="774"/>
      <c r="BY45" s="774"/>
      <c r="BZ45" s="774"/>
      <c r="CA45" s="774"/>
      <c r="CB45" s="774"/>
      <c r="CC45" s="774"/>
      <c r="CD45" s="774"/>
      <c r="CE45" s="774"/>
      <c r="CF45" s="774"/>
      <c r="CG45" s="775"/>
      <c r="CH45" s="776"/>
      <c r="CI45" s="777"/>
      <c r="CJ45" s="777"/>
      <c r="CK45" s="777"/>
      <c r="CL45" s="778"/>
      <c r="CM45" s="776"/>
      <c r="CN45" s="777"/>
      <c r="CO45" s="777"/>
      <c r="CP45" s="777"/>
      <c r="CQ45" s="778"/>
      <c r="CR45" s="776"/>
      <c r="CS45" s="777"/>
      <c r="CT45" s="777"/>
      <c r="CU45" s="777"/>
      <c r="CV45" s="778"/>
      <c r="CW45" s="776"/>
      <c r="CX45" s="777"/>
      <c r="CY45" s="777"/>
      <c r="CZ45" s="777"/>
      <c r="DA45" s="778"/>
      <c r="DB45" s="776"/>
      <c r="DC45" s="777"/>
      <c r="DD45" s="777"/>
      <c r="DE45" s="777"/>
      <c r="DF45" s="778"/>
      <c r="DG45" s="776"/>
      <c r="DH45" s="777"/>
      <c r="DI45" s="777"/>
      <c r="DJ45" s="777"/>
      <c r="DK45" s="778"/>
      <c r="DL45" s="776"/>
      <c r="DM45" s="777"/>
      <c r="DN45" s="777"/>
      <c r="DO45" s="777"/>
      <c r="DP45" s="778"/>
      <c r="DQ45" s="776"/>
      <c r="DR45" s="777"/>
      <c r="DS45" s="777"/>
      <c r="DT45" s="777"/>
      <c r="DU45" s="778"/>
      <c r="DV45" s="773"/>
      <c r="DW45" s="774"/>
      <c r="DX45" s="774"/>
      <c r="DY45" s="774"/>
      <c r="DZ45" s="779"/>
      <c r="EA45" s="218"/>
    </row>
    <row r="46" spans="1:131" ht="26.25" customHeight="1">
      <c r="A46" s="226">
        <v>19</v>
      </c>
      <c r="B46" s="780"/>
      <c r="C46" s="781"/>
      <c r="D46" s="781"/>
      <c r="E46" s="781"/>
      <c r="F46" s="781"/>
      <c r="G46" s="781"/>
      <c r="H46" s="781"/>
      <c r="I46" s="781"/>
      <c r="J46" s="781"/>
      <c r="K46" s="781"/>
      <c r="L46" s="781"/>
      <c r="M46" s="781"/>
      <c r="N46" s="781"/>
      <c r="O46" s="781"/>
      <c r="P46" s="782"/>
      <c r="Q46" s="783"/>
      <c r="R46" s="784"/>
      <c r="S46" s="784"/>
      <c r="T46" s="784"/>
      <c r="U46" s="784"/>
      <c r="V46" s="784"/>
      <c r="W46" s="784"/>
      <c r="X46" s="784"/>
      <c r="Y46" s="784"/>
      <c r="Z46" s="784"/>
      <c r="AA46" s="784"/>
      <c r="AB46" s="784"/>
      <c r="AC46" s="784"/>
      <c r="AD46" s="784"/>
      <c r="AE46" s="785"/>
      <c r="AF46" s="786"/>
      <c r="AG46" s="787"/>
      <c r="AH46" s="787"/>
      <c r="AI46" s="787"/>
      <c r="AJ46" s="788"/>
      <c r="AK46" s="834"/>
      <c r="AL46" s="830"/>
      <c r="AM46" s="830"/>
      <c r="AN46" s="830"/>
      <c r="AO46" s="830"/>
      <c r="AP46" s="830"/>
      <c r="AQ46" s="830"/>
      <c r="AR46" s="830"/>
      <c r="AS46" s="830"/>
      <c r="AT46" s="830"/>
      <c r="AU46" s="830"/>
      <c r="AV46" s="830"/>
      <c r="AW46" s="830"/>
      <c r="AX46" s="830"/>
      <c r="AY46" s="830"/>
      <c r="AZ46" s="831"/>
      <c r="BA46" s="831"/>
      <c r="BB46" s="831"/>
      <c r="BC46" s="831"/>
      <c r="BD46" s="831"/>
      <c r="BE46" s="832"/>
      <c r="BF46" s="832"/>
      <c r="BG46" s="832"/>
      <c r="BH46" s="832"/>
      <c r="BI46" s="833"/>
      <c r="BJ46" s="220"/>
      <c r="BK46" s="220"/>
      <c r="BL46" s="220"/>
      <c r="BM46" s="220"/>
      <c r="BN46" s="220"/>
      <c r="BO46" s="229"/>
      <c r="BP46" s="229"/>
      <c r="BQ46" s="226">
        <v>40</v>
      </c>
      <c r="BR46" s="227"/>
      <c r="BS46" s="773"/>
      <c r="BT46" s="774"/>
      <c r="BU46" s="774"/>
      <c r="BV46" s="774"/>
      <c r="BW46" s="774"/>
      <c r="BX46" s="774"/>
      <c r="BY46" s="774"/>
      <c r="BZ46" s="774"/>
      <c r="CA46" s="774"/>
      <c r="CB46" s="774"/>
      <c r="CC46" s="774"/>
      <c r="CD46" s="774"/>
      <c r="CE46" s="774"/>
      <c r="CF46" s="774"/>
      <c r="CG46" s="775"/>
      <c r="CH46" s="776"/>
      <c r="CI46" s="777"/>
      <c r="CJ46" s="777"/>
      <c r="CK46" s="777"/>
      <c r="CL46" s="778"/>
      <c r="CM46" s="776"/>
      <c r="CN46" s="777"/>
      <c r="CO46" s="777"/>
      <c r="CP46" s="777"/>
      <c r="CQ46" s="778"/>
      <c r="CR46" s="776"/>
      <c r="CS46" s="777"/>
      <c r="CT46" s="777"/>
      <c r="CU46" s="777"/>
      <c r="CV46" s="778"/>
      <c r="CW46" s="776"/>
      <c r="CX46" s="777"/>
      <c r="CY46" s="777"/>
      <c r="CZ46" s="777"/>
      <c r="DA46" s="778"/>
      <c r="DB46" s="776"/>
      <c r="DC46" s="777"/>
      <c r="DD46" s="777"/>
      <c r="DE46" s="777"/>
      <c r="DF46" s="778"/>
      <c r="DG46" s="776"/>
      <c r="DH46" s="777"/>
      <c r="DI46" s="777"/>
      <c r="DJ46" s="777"/>
      <c r="DK46" s="778"/>
      <c r="DL46" s="776"/>
      <c r="DM46" s="777"/>
      <c r="DN46" s="777"/>
      <c r="DO46" s="777"/>
      <c r="DP46" s="778"/>
      <c r="DQ46" s="776"/>
      <c r="DR46" s="777"/>
      <c r="DS46" s="777"/>
      <c r="DT46" s="777"/>
      <c r="DU46" s="778"/>
      <c r="DV46" s="773"/>
      <c r="DW46" s="774"/>
      <c r="DX46" s="774"/>
      <c r="DY46" s="774"/>
      <c r="DZ46" s="779"/>
      <c r="EA46" s="218"/>
    </row>
    <row r="47" spans="1:131" ht="26.25" customHeight="1">
      <c r="A47" s="226">
        <v>20</v>
      </c>
      <c r="B47" s="780"/>
      <c r="C47" s="781"/>
      <c r="D47" s="781"/>
      <c r="E47" s="781"/>
      <c r="F47" s="781"/>
      <c r="G47" s="781"/>
      <c r="H47" s="781"/>
      <c r="I47" s="781"/>
      <c r="J47" s="781"/>
      <c r="K47" s="781"/>
      <c r="L47" s="781"/>
      <c r="M47" s="781"/>
      <c r="N47" s="781"/>
      <c r="O47" s="781"/>
      <c r="P47" s="782"/>
      <c r="Q47" s="783"/>
      <c r="R47" s="784"/>
      <c r="S47" s="784"/>
      <c r="T47" s="784"/>
      <c r="U47" s="784"/>
      <c r="V47" s="784"/>
      <c r="W47" s="784"/>
      <c r="X47" s="784"/>
      <c r="Y47" s="784"/>
      <c r="Z47" s="784"/>
      <c r="AA47" s="784"/>
      <c r="AB47" s="784"/>
      <c r="AC47" s="784"/>
      <c r="AD47" s="784"/>
      <c r="AE47" s="785"/>
      <c r="AF47" s="786"/>
      <c r="AG47" s="787"/>
      <c r="AH47" s="787"/>
      <c r="AI47" s="787"/>
      <c r="AJ47" s="788"/>
      <c r="AK47" s="834"/>
      <c r="AL47" s="830"/>
      <c r="AM47" s="830"/>
      <c r="AN47" s="830"/>
      <c r="AO47" s="830"/>
      <c r="AP47" s="830"/>
      <c r="AQ47" s="830"/>
      <c r="AR47" s="830"/>
      <c r="AS47" s="830"/>
      <c r="AT47" s="830"/>
      <c r="AU47" s="830"/>
      <c r="AV47" s="830"/>
      <c r="AW47" s="830"/>
      <c r="AX47" s="830"/>
      <c r="AY47" s="830"/>
      <c r="AZ47" s="831"/>
      <c r="BA47" s="831"/>
      <c r="BB47" s="831"/>
      <c r="BC47" s="831"/>
      <c r="BD47" s="831"/>
      <c r="BE47" s="832"/>
      <c r="BF47" s="832"/>
      <c r="BG47" s="832"/>
      <c r="BH47" s="832"/>
      <c r="BI47" s="833"/>
      <c r="BJ47" s="220"/>
      <c r="BK47" s="220"/>
      <c r="BL47" s="220"/>
      <c r="BM47" s="220"/>
      <c r="BN47" s="220"/>
      <c r="BO47" s="229"/>
      <c r="BP47" s="229"/>
      <c r="BQ47" s="226">
        <v>41</v>
      </c>
      <c r="BR47" s="227"/>
      <c r="BS47" s="773"/>
      <c r="BT47" s="774"/>
      <c r="BU47" s="774"/>
      <c r="BV47" s="774"/>
      <c r="BW47" s="774"/>
      <c r="BX47" s="774"/>
      <c r="BY47" s="774"/>
      <c r="BZ47" s="774"/>
      <c r="CA47" s="774"/>
      <c r="CB47" s="774"/>
      <c r="CC47" s="774"/>
      <c r="CD47" s="774"/>
      <c r="CE47" s="774"/>
      <c r="CF47" s="774"/>
      <c r="CG47" s="775"/>
      <c r="CH47" s="776"/>
      <c r="CI47" s="777"/>
      <c r="CJ47" s="777"/>
      <c r="CK47" s="777"/>
      <c r="CL47" s="778"/>
      <c r="CM47" s="776"/>
      <c r="CN47" s="777"/>
      <c r="CO47" s="777"/>
      <c r="CP47" s="777"/>
      <c r="CQ47" s="778"/>
      <c r="CR47" s="776"/>
      <c r="CS47" s="777"/>
      <c r="CT47" s="777"/>
      <c r="CU47" s="777"/>
      <c r="CV47" s="778"/>
      <c r="CW47" s="776"/>
      <c r="CX47" s="777"/>
      <c r="CY47" s="777"/>
      <c r="CZ47" s="777"/>
      <c r="DA47" s="778"/>
      <c r="DB47" s="776"/>
      <c r="DC47" s="777"/>
      <c r="DD47" s="777"/>
      <c r="DE47" s="777"/>
      <c r="DF47" s="778"/>
      <c r="DG47" s="776"/>
      <c r="DH47" s="777"/>
      <c r="DI47" s="777"/>
      <c r="DJ47" s="777"/>
      <c r="DK47" s="778"/>
      <c r="DL47" s="776"/>
      <c r="DM47" s="777"/>
      <c r="DN47" s="777"/>
      <c r="DO47" s="777"/>
      <c r="DP47" s="778"/>
      <c r="DQ47" s="776"/>
      <c r="DR47" s="777"/>
      <c r="DS47" s="777"/>
      <c r="DT47" s="777"/>
      <c r="DU47" s="778"/>
      <c r="DV47" s="773"/>
      <c r="DW47" s="774"/>
      <c r="DX47" s="774"/>
      <c r="DY47" s="774"/>
      <c r="DZ47" s="779"/>
      <c r="EA47" s="218"/>
    </row>
    <row r="48" spans="1:131" ht="26.25" customHeight="1">
      <c r="A48" s="226">
        <v>21</v>
      </c>
      <c r="B48" s="780"/>
      <c r="C48" s="781"/>
      <c r="D48" s="781"/>
      <c r="E48" s="781"/>
      <c r="F48" s="781"/>
      <c r="G48" s="781"/>
      <c r="H48" s="781"/>
      <c r="I48" s="781"/>
      <c r="J48" s="781"/>
      <c r="K48" s="781"/>
      <c r="L48" s="781"/>
      <c r="M48" s="781"/>
      <c r="N48" s="781"/>
      <c r="O48" s="781"/>
      <c r="P48" s="782"/>
      <c r="Q48" s="783"/>
      <c r="R48" s="784"/>
      <c r="S48" s="784"/>
      <c r="T48" s="784"/>
      <c r="U48" s="784"/>
      <c r="V48" s="784"/>
      <c r="W48" s="784"/>
      <c r="X48" s="784"/>
      <c r="Y48" s="784"/>
      <c r="Z48" s="784"/>
      <c r="AA48" s="784"/>
      <c r="AB48" s="784"/>
      <c r="AC48" s="784"/>
      <c r="AD48" s="784"/>
      <c r="AE48" s="785"/>
      <c r="AF48" s="786"/>
      <c r="AG48" s="787"/>
      <c r="AH48" s="787"/>
      <c r="AI48" s="787"/>
      <c r="AJ48" s="788"/>
      <c r="AK48" s="834"/>
      <c r="AL48" s="830"/>
      <c r="AM48" s="830"/>
      <c r="AN48" s="830"/>
      <c r="AO48" s="830"/>
      <c r="AP48" s="830"/>
      <c r="AQ48" s="830"/>
      <c r="AR48" s="830"/>
      <c r="AS48" s="830"/>
      <c r="AT48" s="830"/>
      <c r="AU48" s="830"/>
      <c r="AV48" s="830"/>
      <c r="AW48" s="830"/>
      <c r="AX48" s="830"/>
      <c r="AY48" s="830"/>
      <c r="AZ48" s="831"/>
      <c r="BA48" s="831"/>
      <c r="BB48" s="831"/>
      <c r="BC48" s="831"/>
      <c r="BD48" s="831"/>
      <c r="BE48" s="832"/>
      <c r="BF48" s="832"/>
      <c r="BG48" s="832"/>
      <c r="BH48" s="832"/>
      <c r="BI48" s="833"/>
      <c r="BJ48" s="220"/>
      <c r="BK48" s="220"/>
      <c r="BL48" s="220"/>
      <c r="BM48" s="220"/>
      <c r="BN48" s="220"/>
      <c r="BO48" s="229"/>
      <c r="BP48" s="229"/>
      <c r="BQ48" s="226">
        <v>42</v>
      </c>
      <c r="BR48" s="227"/>
      <c r="BS48" s="773"/>
      <c r="BT48" s="774"/>
      <c r="BU48" s="774"/>
      <c r="BV48" s="774"/>
      <c r="BW48" s="774"/>
      <c r="BX48" s="774"/>
      <c r="BY48" s="774"/>
      <c r="BZ48" s="774"/>
      <c r="CA48" s="774"/>
      <c r="CB48" s="774"/>
      <c r="CC48" s="774"/>
      <c r="CD48" s="774"/>
      <c r="CE48" s="774"/>
      <c r="CF48" s="774"/>
      <c r="CG48" s="775"/>
      <c r="CH48" s="776"/>
      <c r="CI48" s="777"/>
      <c r="CJ48" s="777"/>
      <c r="CK48" s="777"/>
      <c r="CL48" s="778"/>
      <c r="CM48" s="776"/>
      <c r="CN48" s="777"/>
      <c r="CO48" s="777"/>
      <c r="CP48" s="777"/>
      <c r="CQ48" s="778"/>
      <c r="CR48" s="776"/>
      <c r="CS48" s="777"/>
      <c r="CT48" s="777"/>
      <c r="CU48" s="777"/>
      <c r="CV48" s="778"/>
      <c r="CW48" s="776"/>
      <c r="CX48" s="777"/>
      <c r="CY48" s="777"/>
      <c r="CZ48" s="777"/>
      <c r="DA48" s="778"/>
      <c r="DB48" s="776"/>
      <c r="DC48" s="777"/>
      <c r="DD48" s="777"/>
      <c r="DE48" s="777"/>
      <c r="DF48" s="778"/>
      <c r="DG48" s="776"/>
      <c r="DH48" s="777"/>
      <c r="DI48" s="777"/>
      <c r="DJ48" s="777"/>
      <c r="DK48" s="778"/>
      <c r="DL48" s="776"/>
      <c r="DM48" s="777"/>
      <c r="DN48" s="777"/>
      <c r="DO48" s="777"/>
      <c r="DP48" s="778"/>
      <c r="DQ48" s="776"/>
      <c r="DR48" s="777"/>
      <c r="DS48" s="777"/>
      <c r="DT48" s="777"/>
      <c r="DU48" s="778"/>
      <c r="DV48" s="773"/>
      <c r="DW48" s="774"/>
      <c r="DX48" s="774"/>
      <c r="DY48" s="774"/>
      <c r="DZ48" s="779"/>
      <c r="EA48" s="218"/>
    </row>
    <row r="49" spans="1:131" ht="26.25" customHeight="1">
      <c r="A49" s="226">
        <v>22</v>
      </c>
      <c r="B49" s="780"/>
      <c r="C49" s="781"/>
      <c r="D49" s="781"/>
      <c r="E49" s="781"/>
      <c r="F49" s="781"/>
      <c r="G49" s="781"/>
      <c r="H49" s="781"/>
      <c r="I49" s="781"/>
      <c r="J49" s="781"/>
      <c r="K49" s="781"/>
      <c r="L49" s="781"/>
      <c r="M49" s="781"/>
      <c r="N49" s="781"/>
      <c r="O49" s="781"/>
      <c r="P49" s="782"/>
      <c r="Q49" s="783"/>
      <c r="R49" s="784"/>
      <c r="S49" s="784"/>
      <c r="T49" s="784"/>
      <c r="U49" s="784"/>
      <c r="V49" s="784"/>
      <c r="W49" s="784"/>
      <c r="X49" s="784"/>
      <c r="Y49" s="784"/>
      <c r="Z49" s="784"/>
      <c r="AA49" s="784"/>
      <c r="AB49" s="784"/>
      <c r="AC49" s="784"/>
      <c r="AD49" s="784"/>
      <c r="AE49" s="785"/>
      <c r="AF49" s="786"/>
      <c r="AG49" s="787"/>
      <c r="AH49" s="787"/>
      <c r="AI49" s="787"/>
      <c r="AJ49" s="788"/>
      <c r="AK49" s="834"/>
      <c r="AL49" s="830"/>
      <c r="AM49" s="830"/>
      <c r="AN49" s="830"/>
      <c r="AO49" s="830"/>
      <c r="AP49" s="830"/>
      <c r="AQ49" s="830"/>
      <c r="AR49" s="830"/>
      <c r="AS49" s="830"/>
      <c r="AT49" s="830"/>
      <c r="AU49" s="830"/>
      <c r="AV49" s="830"/>
      <c r="AW49" s="830"/>
      <c r="AX49" s="830"/>
      <c r="AY49" s="830"/>
      <c r="AZ49" s="831"/>
      <c r="BA49" s="831"/>
      <c r="BB49" s="831"/>
      <c r="BC49" s="831"/>
      <c r="BD49" s="831"/>
      <c r="BE49" s="832"/>
      <c r="BF49" s="832"/>
      <c r="BG49" s="832"/>
      <c r="BH49" s="832"/>
      <c r="BI49" s="833"/>
      <c r="BJ49" s="220"/>
      <c r="BK49" s="220"/>
      <c r="BL49" s="220"/>
      <c r="BM49" s="220"/>
      <c r="BN49" s="220"/>
      <c r="BO49" s="229"/>
      <c r="BP49" s="229"/>
      <c r="BQ49" s="226">
        <v>43</v>
      </c>
      <c r="BR49" s="227"/>
      <c r="BS49" s="773"/>
      <c r="BT49" s="774"/>
      <c r="BU49" s="774"/>
      <c r="BV49" s="774"/>
      <c r="BW49" s="774"/>
      <c r="BX49" s="774"/>
      <c r="BY49" s="774"/>
      <c r="BZ49" s="774"/>
      <c r="CA49" s="774"/>
      <c r="CB49" s="774"/>
      <c r="CC49" s="774"/>
      <c r="CD49" s="774"/>
      <c r="CE49" s="774"/>
      <c r="CF49" s="774"/>
      <c r="CG49" s="775"/>
      <c r="CH49" s="776"/>
      <c r="CI49" s="777"/>
      <c r="CJ49" s="777"/>
      <c r="CK49" s="777"/>
      <c r="CL49" s="778"/>
      <c r="CM49" s="776"/>
      <c r="CN49" s="777"/>
      <c r="CO49" s="777"/>
      <c r="CP49" s="777"/>
      <c r="CQ49" s="778"/>
      <c r="CR49" s="776"/>
      <c r="CS49" s="777"/>
      <c r="CT49" s="777"/>
      <c r="CU49" s="777"/>
      <c r="CV49" s="778"/>
      <c r="CW49" s="776"/>
      <c r="CX49" s="777"/>
      <c r="CY49" s="777"/>
      <c r="CZ49" s="777"/>
      <c r="DA49" s="778"/>
      <c r="DB49" s="776"/>
      <c r="DC49" s="777"/>
      <c r="DD49" s="777"/>
      <c r="DE49" s="777"/>
      <c r="DF49" s="778"/>
      <c r="DG49" s="776"/>
      <c r="DH49" s="777"/>
      <c r="DI49" s="777"/>
      <c r="DJ49" s="777"/>
      <c r="DK49" s="778"/>
      <c r="DL49" s="776"/>
      <c r="DM49" s="777"/>
      <c r="DN49" s="777"/>
      <c r="DO49" s="777"/>
      <c r="DP49" s="778"/>
      <c r="DQ49" s="776"/>
      <c r="DR49" s="777"/>
      <c r="DS49" s="777"/>
      <c r="DT49" s="777"/>
      <c r="DU49" s="778"/>
      <c r="DV49" s="773"/>
      <c r="DW49" s="774"/>
      <c r="DX49" s="774"/>
      <c r="DY49" s="774"/>
      <c r="DZ49" s="779"/>
      <c r="EA49" s="218"/>
    </row>
    <row r="50" spans="1:131" ht="26.25" customHeight="1">
      <c r="A50" s="226">
        <v>23</v>
      </c>
      <c r="B50" s="780"/>
      <c r="C50" s="781"/>
      <c r="D50" s="781"/>
      <c r="E50" s="781"/>
      <c r="F50" s="781"/>
      <c r="G50" s="781"/>
      <c r="H50" s="781"/>
      <c r="I50" s="781"/>
      <c r="J50" s="781"/>
      <c r="K50" s="781"/>
      <c r="L50" s="781"/>
      <c r="M50" s="781"/>
      <c r="N50" s="781"/>
      <c r="O50" s="781"/>
      <c r="P50" s="782"/>
      <c r="Q50" s="835"/>
      <c r="R50" s="836"/>
      <c r="S50" s="836"/>
      <c r="T50" s="836"/>
      <c r="U50" s="836"/>
      <c r="V50" s="836"/>
      <c r="W50" s="836"/>
      <c r="X50" s="836"/>
      <c r="Y50" s="836"/>
      <c r="Z50" s="836"/>
      <c r="AA50" s="836"/>
      <c r="AB50" s="836"/>
      <c r="AC50" s="836"/>
      <c r="AD50" s="836"/>
      <c r="AE50" s="837"/>
      <c r="AF50" s="786"/>
      <c r="AG50" s="787"/>
      <c r="AH50" s="787"/>
      <c r="AI50" s="787"/>
      <c r="AJ50" s="788"/>
      <c r="AK50" s="839"/>
      <c r="AL50" s="836"/>
      <c r="AM50" s="836"/>
      <c r="AN50" s="836"/>
      <c r="AO50" s="836"/>
      <c r="AP50" s="836"/>
      <c r="AQ50" s="836"/>
      <c r="AR50" s="836"/>
      <c r="AS50" s="836"/>
      <c r="AT50" s="836"/>
      <c r="AU50" s="836"/>
      <c r="AV50" s="836"/>
      <c r="AW50" s="836"/>
      <c r="AX50" s="836"/>
      <c r="AY50" s="836"/>
      <c r="AZ50" s="838"/>
      <c r="BA50" s="838"/>
      <c r="BB50" s="838"/>
      <c r="BC50" s="838"/>
      <c r="BD50" s="838"/>
      <c r="BE50" s="832"/>
      <c r="BF50" s="832"/>
      <c r="BG50" s="832"/>
      <c r="BH50" s="832"/>
      <c r="BI50" s="833"/>
      <c r="BJ50" s="220"/>
      <c r="BK50" s="220"/>
      <c r="BL50" s="220"/>
      <c r="BM50" s="220"/>
      <c r="BN50" s="220"/>
      <c r="BO50" s="229"/>
      <c r="BP50" s="229"/>
      <c r="BQ50" s="226">
        <v>44</v>
      </c>
      <c r="BR50" s="227"/>
      <c r="BS50" s="773"/>
      <c r="BT50" s="774"/>
      <c r="BU50" s="774"/>
      <c r="BV50" s="774"/>
      <c r="BW50" s="774"/>
      <c r="BX50" s="774"/>
      <c r="BY50" s="774"/>
      <c r="BZ50" s="774"/>
      <c r="CA50" s="774"/>
      <c r="CB50" s="774"/>
      <c r="CC50" s="774"/>
      <c r="CD50" s="774"/>
      <c r="CE50" s="774"/>
      <c r="CF50" s="774"/>
      <c r="CG50" s="775"/>
      <c r="CH50" s="776"/>
      <c r="CI50" s="777"/>
      <c r="CJ50" s="777"/>
      <c r="CK50" s="777"/>
      <c r="CL50" s="778"/>
      <c r="CM50" s="776"/>
      <c r="CN50" s="777"/>
      <c r="CO50" s="777"/>
      <c r="CP50" s="777"/>
      <c r="CQ50" s="778"/>
      <c r="CR50" s="776"/>
      <c r="CS50" s="777"/>
      <c r="CT50" s="777"/>
      <c r="CU50" s="777"/>
      <c r="CV50" s="778"/>
      <c r="CW50" s="776"/>
      <c r="CX50" s="777"/>
      <c r="CY50" s="777"/>
      <c r="CZ50" s="777"/>
      <c r="DA50" s="778"/>
      <c r="DB50" s="776"/>
      <c r="DC50" s="777"/>
      <c r="DD50" s="777"/>
      <c r="DE50" s="777"/>
      <c r="DF50" s="778"/>
      <c r="DG50" s="776"/>
      <c r="DH50" s="777"/>
      <c r="DI50" s="777"/>
      <c r="DJ50" s="777"/>
      <c r="DK50" s="778"/>
      <c r="DL50" s="776"/>
      <c r="DM50" s="777"/>
      <c r="DN50" s="777"/>
      <c r="DO50" s="777"/>
      <c r="DP50" s="778"/>
      <c r="DQ50" s="776"/>
      <c r="DR50" s="777"/>
      <c r="DS50" s="777"/>
      <c r="DT50" s="777"/>
      <c r="DU50" s="778"/>
      <c r="DV50" s="773"/>
      <c r="DW50" s="774"/>
      <c r="DX50" s="774"/>
      <c r="DY50" s="774"/>
      <c r="DZ50" s="779"/>
      <c r="EA50" s="218"/>
    </row>
    <row r="51" spans="1:131" ht="26.25" customHeight="1">
      <c r="A51" s="226">
        <v>24</v>
      </c>
      <c r="B51" s="780"/>
      <c r="C51" s="781"/>
      <c r="D51" s="781"/>
      <c r="E51" s="781"/>
      <c r="F51" s="781"/>
      <c r="G51" s="781"/>
      <c r="H51" s="781"/>
      <c r="I51" s="781"/>
      <c r="J51" s="781"/>
      <c r="K51" s="781"/>
      <c r="L51" s="781"/>
      <c r="M51" s="781"/>
      <c r="N51" s="781"/>
      <c r="O51" s="781"/>
      <c r="P51" s="782"/>
      <c r="Q51" s="835"/>
      <c r="R51" s="836"/>
      <c r="S51" s="836"/>
      <c r="T51" s="836"/>
      <c r="U51" s="836"/>
      <c r="V51" s="836"/>
      <c r="W51" s="836"/>
      <c r="X51" s="836"/>
      <c r="Y51" s="836"/>
      <c r="Z51" s="836"/>
      <c r="AA51" s="836"/>
      <c r="AB51" s="836"/>
      <c r="AC51" s="836"/>
      <c r="AD51" s="836"/>
      <c r="AE51" s="837"/>
      <c r="AF51" s="786"/>
      <c r="AG51" s="787"/>
      <c r="AH51" s="787"/>
      <c r="AI51" s="787"/>
      <c r="AJ51" s="788"/>
      <c r="AK51" s="839"/>
      <c r="AL51" s="836"/>
      <c r="AM51" s="836"/>
      <c r="AN51" s="836"/>
      <c r="AO51" s="836"/>
      <c r="AP51" s="836"/>
      <c r="AQ51" s="836"/>
      <c r="AR51" s="836"/>
      <c r="AS51" s="836"/>
      <c r="AT51" s="836"/>
      <c r="AU51" s="836"/>
      <c r="AV51" s="836"/>
      <c r="AW51" s="836"/>
      <c r="AX51" s="836"/>
      <c r="AY51" s="836"/>
      <c r="AZ51" s="838"/>
      <c r="BA51" s="838"/>
      <c r="BB51" s="838"/>
      <c r="BC51" s="838"/>
      <c r="BD51" s="838"/>
      <c r="BE51" s="832"/>
      <c r="BF51" s="832"/>
      <c r="BG51" s="832"/>
      <c r="BH51" s="832"/>
      <c r="BI51" s="833"/>
      <c r="BJ51" s="220"/>
      <c r="BK51" s="220"/>
      <c r="BL51" s="220"/>
      <c r="BM51" s="220"/>
      <c r="BN51" s="220"/>
      <c r="BO51" s="229"/>
      <c r="BP51" s="229"/>
      <c r="BQ51" s="226">
        <v>45</v>
      </c>
      <c r="BR51" s="227"/>
      <c r="BS51" s="773"/>
      <c r="BT51" s="774"/>
      <c r="BU51" s="774"/>
      <c r="BV51" s="774"/>
      <c r="BW51" s="774"/>
      <c r="BX51" s="774"/>
      <c r="BY51" s="774"/>
      <c r="BZ51" s="774"/>
      <c r="CA51" s="774"/>
      <c r="CB51" s="774"/>
      <c r="CC51" s="774"/>
      <c r="CD51" s="774"/>
      <c r="CE51" s="774"/>
      <c r="CF51" s="774"/>
      <c r="CG51" s="775"/>
      <c r="CH51" s="776"/>
      <c r="CI51" s="777"/>
      <c r="CJ51" s="777"/>
      <c r="CK51" s="777"/>
      <c r="CL51" s="778"/>
      <c r="CM51" s="776"/>
      <c r="CN51" s="777"/>
      <c r="CO51" s="777"/>
      <c r="CP51" s="777"/>
      <c r="CQ51" s="778"/>
      <c r="CR51" s="776"/>
      <c r="CS51" s="777"/>
      <c r="CT51" s="777"/>
      <c r="CU51" s="777"/>
      <c r="CV51" s="778"/>
      <c r="CW51" s="776"/>
      <c r="CX51" s="777"/>
      <c r="CY51" s="777"/>
      <c r="CZ51" s="777"/>
      <c r="DA51" s="778"/>
      <c r="DB51" s="776"/>
      <c r="DC51" s="777"/>
      <c r="DD51" s="777"/>
      <c r="DE51" s="777"/>
      <c r="DF51" s="778"/>
      <c r="DG51" s="776"/>
      <c r="DH51" s="777"/>
      <c r="DI51" s="777"/>
      <c r="DJ51" s="777"/>
      <c r="DK51" s="778"/>
      <c r="DL51" s="776"/>
      <c r="DM51" s="777"/>
      <c r="DN51" s="777"/>
      <c r="DO51" s="777"/>
      <c r="DP51" s="778"/>
      <c r="DQ51" s="776"/>
      <c r="DR51" s="777"/>
      <c r="DS51" s="777"/>
      <c r="DT51" s="777"/>
      <c r="DU51" s="778"/>
      <c r="DV51" s="773"/>
      <c r="DW51" s="774"/>
      <c r="DX51" s="774"/>
      <c r="DY51" s="774"/>
      <c r="DZ51" s="779"/>
      <c r="EA51" s="218"/>
    </row>
    <row r="52" spans="1:131" ht="26.25" customHeight="1">
      <c r="A52" s="226">
        <v>25</v>
      </c>
      <c r="B52" s="780"/>
      <c r="C52" s="781"/>
      <c r="D52" s="781"/>
      <c r="E52" s="781"/>
      <c r="F52" s="781"/>
      <c r="G52" s="781"/>
      <c r="H52" s="781"/>
      <c r="I52" s="781"/>
      <c r="J52" s="781"/>
      <c r="K52" s="781"/>
      <c r="L52" s="781"/>
      <c r="M52" s="781"/>
      <c r="N52" s="781"/>
      <c r="O52" s="781"/>
      <c r="P52" s="782"/>
      <c r="Q52" s="835"/>
      <c r="R52" s="836"/>
      <c r="S52" s="836"/>
      <c r="T52" s="836"/>
      <c r="U52" s="836"/>
      <c r="V52" s="836"/>
      <c r="W52" s="836"/>
      <c r="X52" s="836"/>
      <c r="Y52" s="836"/>
      <c r="Z52" s="836"/>
      <c r="AA52" s="836"/>
      <c r="AB52" s="836"/>
      <c r="AC52" s="836"/>
      <c r="AD52" s="836"/>
      <c r="AE52" s="837"/>
      <c r="AF52" s="786"/>
      <c r="AG52" s="787"/>
      <c r="AH52" s="787"/>
      <c r="AI52" s="787"/>
      <c r="AJ52" s="788"/>
      <c r="AK52" s="839"/>
      <c r="AL52" s="836"/>
      <c r="AM52" s="836"/>
      <c r="AN52" s="836"/>
      <c r="AO52" s="836"/>
      <c r="AP52" s="836"/>
      <c r="AQ52" s="836"/>
      <c r="AR52" s="836"/>
      <c r="AS52" s="836"/>
      <c r="AT52" s="836"/>
      <c r="AU52" s="836"/>
      <c r="AV52" s="836"/>
      <c r="AW52" s="836"/>
      <c r="AX52" s="836"/>
      <c r="AY52" s="836"/>
      <c r="AZ52" s="838"/>
      <c r="BA52" s="838"/>
      <c r="BB52" s="838"/>
      <c r="BC52" s="838"/>
      <c r="BD52" s="838"/>
      <c r="BE52" s="832"/>
      <c r="BF52" s="832"/>
      <c r="BG52" s="832"/>
      <c r="BH52" s="832"/>
      <c r="BI52" s="833"/>
      <c r="BJ52" s="220"/>
      <c r="BK52" s="220"/>
      <c r="BL52" s="220"/>
      <c r="BM52" s="220"/>
      <c r="BN52" s="220"/>
      <c r="BO52" s="229"/>
      <c r="BP52" s="229"/>
      <c r="BQ52" s="226">
        <v>46</v>
      </c>
      <c r="BR52" s="227"/>
      <c r="BS52" s="773"/>
      <c r="BT52" s="774"/>
      <c r="BU52" s="774"/>
      <c r="BV52" s="774"/>
      <c r="BW52" s="774"/>
      <c r="BX52" s="774"/>
      <c r="BY52" s="774"/>
      <c r="BZ52" s="774"/>
      <c r="CA52" s="774"/>
      <c r="CB52" s="774"/>
      <c r="CC52" s="774"/>
      <c r="CD52" s="774"/>
      <c r="CE52" s="774"/>
      <c r="CF52" s="774"/>
      <c r="CG52" s="775"/>
      <c r="CH52" s="776"/>
      <c r="CI52" s="777"/>
      <c r="CJ52" s="777"/>
      <c r="CK52" s="777"/>
      <c r="CL52" s="778"/>
      <c r="CM52" s="776"/>
      <c r="CN52" s="777"/>
      <c r="CO52" s="777"/>
      <c r="CP52" s="777"/>
      <c r="CQ52" s="778"/>
      <c r="CR52" s="776"/>
      <c r="CS52" s="777"/>
      <c r="CT52" s="777"/>
      <c r="CU52" s="777"/>
      <c r="CV52" s="778"/>
      <c r="CW52" s="776"/>
      <c r="CX52" s="777"/>
      <c r="CY52" s="777"/>
      <c r="CZ52" s="777"/>
      <c r="DA52" s="778"/>
      <c r="DB52" s="776"/>
      <c r="DC52" s="777"/>
      <c r="DD52" s="777"/>
      <c r="DE52" s="777"/>
      <c r="DF52" s="778"/>
      <c r="DG52" s="776"/>
      <c r="DH52" s="777"/>
      <c r="DI52" s="777"/>
      <c r="DJ52" s="777"/>
      <c r="DK52" s="778"/>
      <c r="DL52" s="776"/>
      <c r="DM52" s="777"/>
      <c r="DN52" s="777"/>
      <c r="DO52" s="777"/>
      <c r="DP52" s="778"/>
      <c r="DQ52" s="776"/>
      <c r="DR52" s="777"/>
      <c r="DS52" s="777"/>
      <c r="DT52" s="777"/>
      <c r="DU52" s="778"/>
      <c r="DV52" s="773"/>
      <c r="DW52" s="774"/>
      <c r="DX52" s="774"/>
      <c r="DY52" s="774"/>
      <c r="DZ52" s="779"/>
      <c r="EA52" s="218"/>
    </row>
    <row r="53" spans="1:131" ht="26.25" customHeight="1">
      <c r="A53" s="226">
        <v>26</v>
      </c>
      <c r="B53" s="780"/>
      <c r="C53" s="781"/>
      <c r="D53" s="781"/>
      <c r="E53" s="781"/>
      <c r="F53" s="781"/>
      <c r="G53" s="781"/>
      <c r="H53" s="781"/>
      <c r="I53" s="781"/>
      <c r="J53" s="781"/>
      <c r="K53" s="781"/>
      <c r="L53" s="781"/>
      <c r="M53" s="781"/>
      <c r="N53" s="781"/>
      <c r="O53" s="781"/>
      <c r="P53" s="782"/>
      <c r="Q53" s="835"/>
      <c r="R53" s="836"/>
      <c r="S53" s="836"/>
      <c r="T53" s="836"/>
      <c r="U53" s="836"/>
      <c r="V53" s="836"/>
      <c r="W53" s="836"/>
      <c r="X53" s="836"/>
      <c r="Y53" s="836"/>
      <c r="Z53" s="836"/>
      <c r="AA53" s="836"/>
      <c r="AB53" s="836"/>
      <c r="AC53" s="836"/>
      <c r="AD53" s="836"/>
      <c r="AE53" s="837"/>
      <c r="AF53" s="786"/>
      <c r="AG53" s="787"/>
      <c r="AH53" s="787"/>
      <c r="AI53" s="787"/>
      <c r="AJ53" s="788"/>
      <c r="AK53" s="839"/>
      <c r="AL53" s="836"/>
      <c r="AM53" s="836"/>
      <c r="AN53" s="836"/>
      <c r="AO53" s="836"/>
      <c r="AP53" s="836"/>
      <c r="AQ53" s="836"/>
      <c r="AR53" s="836"/>
      <c r="AS53" s="836"/>
      <c r="AT53" s="836"/>
      <c r="AU53" s="836"/>
      <c r="AV53" s="836"/>
      <c r="AW53" s="836"/>
      <c r="AX53" s="836"/>
      <c r="AY53" s="836"/>
      <c r="AZ53" s="838"/>
      <c r="BA53" s="838"/>
      <c r="BB53" s="838"/>
      <c r="BC53" s="838"/>
      <c r="BD53" s="838"/>
      <c r="BE53" s="832"/>
      <c r="BF53" s="832"/>
      <c r="BG53" s="832"/>
      <c r="BH53" s="832"/>
      <c r="BI53" s="833"/>
      <c r="BJ53" s="220"/>
      <c r="BK53" s="220"/>
      <c r="BL53" s="220"/>
      <c r="BM53" s="220"/>
      <c r="BN53" s="220"/>
      <c r="BO53" s="229"/>
      <c r="BP53" s="229"/>
      <c r="BQ53" s="226">
        <v>47</v>
      </c>
      <c r="BR53" s="227"/>
      <c r="BS53" s="773"/>
      <c r="BT53" s="774"/>
      <c r="BU53" s="774"/>
      <c r="BV53" s="774"/>
      <c r="BW53" s="774"/>
      <c r="BX53" s="774"/>
      <c r="BY53" s="774"/>
      <c r="BZ53" s="774"/>
      <c r="CA53" s="774"/>
      <c r="CB53" s="774"/>
      <c r="CC53" s="774"/>
      <c r="CD53" s="774"/>
      <c r="CE53" s="774"/>
      <c r="CF53" s="774"/>
      <c r="CG53" s="775"/>
      <c r="CH53" s="776"/>
      <c r="CI53" s="777"/>
      <c r="CJ53" s="777"/>
      <c r="CK53" s="777"/>
      <c r="CL53" s="778"/>
      <c r="CM53" s="776"/>
      <c r="CN53" s="777"/>
      <c r="CO53" s="777"/>
      <c r="CP53" s="777"/>
      <c r="CQ53" s="778"/>
      <c r="CR53" s="776"/>
      <c r="CS53" s="777"/>
      <c r="CT53" s="777"/>
      <c r="CU53" s="777"/>
      <c r="CV53" s="778"/>
      <c r="CW53" s="776"/>
      <c r="CX53" s="777"/>
      <c r="CY53" s="777"/>
      <c r="CZ53" s="777"/>
      <c r="DA53" s="778"/>
      <c r="DB53" s="776"/>
      <c r="DC53" s="777"/>
      <c r="DD53" s="777"/>
      <c r="DE53" s="777"/>
      <c r="DF53" s="778"/>
      <c r="DG53" s="776"/>
      <c r="DH53" s="777"/>
      <c r="DI53" s="777"/>
      <c r="DJ53" s="777"/>
      <c r="DK53" s="778"/>
      <c r="DL53" s="776"/>
      <c r="DM53" s="777"/>
      <c r="DN53" s="777"/>
      <c r="DO53" s="777"/>
      <c r="DP53" s="778"/>
      <c r="DQ53" s="776"/>
      <c r="DR53" s="777"/>
      <c r="DS53" s="777"/>
      <c r="DT53" s="777"/>
      <c r="DU53" s="778"/>
      <c r="DV53" s="773"/>
      <c r="DW53" s="774"/>
      <c r="DX53" s="774"/>
      <c r="DY53" s="774"/>
      <c r="DZ53" s="779"/>
      <c r="EA53" s="218"/>
    </row>
    <row r="54" spans="1:131" ht="26.25" customHeight="1">
      <c r="A54" s="226">
        <v>27</v>
      </c>
      <c r="B54" s="780"/>
      <c r="C54" s="781"/>
      <c r="D54" s="781"/>
      <c r="E54" s="781"/>
      <c r="F54" s="781"/>
      <c r="G54" s="781"/>
      <c r="H54" s="781"/>
      <c r="I54" s="781"/>
      <c r="J54" s="781"/>
      <c r="K54" s="781"/>
      <c r="L54" s="781"/>
      <c r="M54" s="781"/>
      <c r="N54" s="781"/>
      <c r="O54" s="781"/>
      <c r="P54" s="782"/>
      <c r="Q54" s="835"/>
      <c r="R54" s="836"/>
      <c r="S54" s="836"/>
      <c r="T54" s="836"/>
      <c r="U54" s="836"/>
      <c r="V54" s="836"/>
      <c r="W54" s="836"/>
      <c r="X54" s="836"/>
      <c r="Y54" s="836"/>
      <c r="Z54" s="836"/>
      <c r="AA54" s="836"/>
      <c r="AB54" s="836"/>
      <c r="AC54" s="836"/>
      <c r="AD54" s="836"/>
      <c r="AE54" s="837"/>
      <c r="AF54" s="786"/>
      <c r="AG54" s="787"/>
      <c r="AH54" s="787"/>
      <c r="AI54" s="787"/>
      <c r="AJ54" s="788"/>
      <c r="AK54" s="839"/>
      <c r="AL54" s="836"/>
      <c r="AM54" s="836"/>
      <c r="AN54" s="836"/>
      <c r="AO54" s="836"/>
      <c r="AP54" s="836"/>
      <c r="AQ54" s="836"/>
      <c r="AR54" s="836"/>
      <c r="AS54" s="836"/>
      <c r="AT54" s="836"/>
      <c r="AU54" s="836"/>
      <c r="AV54" s="836"/>
      <c r="AW54" s="836"/>
      <c r="AX54" s="836"/>
      <c r="AY54" s="836"/>
      <c r="AZ54" s="838"/>
      <c r="BA54" s="838"/>
      <c r="BB54" s="838"/>
      <c r="BC54" s="838"/>
      <c r="BD54" s="838"/>
      <c r="BE54" s="832"/>
      <c r="BF54" s="832"/>
      <c r="BG54" s="832"/>
      <c r="BH54" s="832"/>
      <c r="BI54" s="833"/>
      <c r="BJ54" s="220"/>
      <c r="BK54" s="220"/>
      <c r="BL54" s="220"/>
      <c r="BM54" s="220"/>
      <c r="BN54" s="220"/>
      <c r="BO54" s="229"/>
      <c r="BP54" s="229"/>
      <c r="BQ54" s="226">
        <v>48</v>
      </c>
      <c r="BR54" s="227"/>
      <c r="BS54" s="773"/>
      <c r="BT54" s="774"/>
      <c r="BU54" s="774"/>
      <c r="BV54" s="774"/>
      <c r="BW54" s="774"/>
      <c r="BX54" s="774"/>
      <c r="BY54" s="774"/>
      <c r="BZ54" s="774"/>
      <c r="CA54" s="774"/>
      <c r="CB54" s="774"/>
      <c r="CC54" s="774"/>
      <c r="CD54" s="774"/>
      <c r="CE54" s="774"/>
      <c r="CF54" s="774"/>
      <c r="CG54" s="775"/>
      <c r="CH54" s="776"/>
      <c r="CI54" s="777"/>
      <c r="CJ54" s="777"/>
      <c r="CK54" s="777"/>
      <c r="CL54" s="778"/>
      <c r="CM54" s="776"/>
      <c r="CN54" s="777"/>
      <c r="CO54" s="777"/>
      <c r="CP54" s="777"/>
      <c r="CQ54" s="778"/>
      <c r="CR54" s="776"/>
      <c r="CS54" s="777"/>
      <c r="CT54" s="777"/>
      <c r="CU54" s="777"/>
      <c r="CV54" s="778"/>
      <c r="CW54" s="776"/>
      <c r="CX54" s="777"/>
      <c r="CY54" s="777"/>
      <c r="CZ54" s="777"/>
      <c r="DA54" s="778"/>
      <c r="DB54" s="776"/>
      <c r="DC54" s="777"/>
      <c r="DD54" s="777"/>
      <c r="DE54" s="777"/>
      <c r="DF54" s="778"/>
      <c r="DG54" s="776"/>
      <c r="DH54" s="777"/>
      <c r="DI54" s="777"/>
      <c r="DJ54" s="777"/>
      <c r="DK54" s="778"/>
      <c r="DL54" s="776"/>
      <c r="DM54" s="777"/>
      <c r="DN54" s="777"/>
      <c r="DO54" s="777"/>
      <c r="DP54" s="778"/>
      <c r="DQ54" s="776"/>
      <c r="DR54" s="777"/>
      <c r="DS54" s="777"/>
      <c r="DT54" s="777"/>
      <c r="DU54" s="778"/>
      <c r="DV54" s="773"/>
      <c r="DW54" s="774"/>
      <c r="DX54" s="774"/>
      <c r="DY54" s="774"/>
      <c r="DZ54" s="779"/>
      <c r="EA54" s="218"/>
    </row>
    <row r="55" spans="1:131" ht="26.25" customHeight="1">
      <c r="A55" s="226">
        <v>28</v>
      </c>
      <c r="B55" s="780"/>
      <c r="C55" s="781"/>
      <c r="D55" s="781"/>
      <c r="E55" s="781"/>
      <c r="F55" s="781"/>
      <c r="G55" s="781"/>
      <c r="H55" s="781"/>
      <c r="I55" s="781"/>
      <c r="J55" s="781"/>
      <c r="K55" s="781"/>
      <c r="L55" s="781"/>
      <c r="M55" s="781"/>
      <c r="N55" s="781"/>
      <c r="O55" s="781"/>
      <c r="P55" s="782"/>
      <c r="Q55" s="835"/>
      <c r="R55" s="836"/>
      <c r="S55" s="836"/>
      <c r="T55" s="836"/>
      <c r="U55" s="836"/>
      <c r="V55" s="836"/>
      <c r="W55" s="836"/>
      <c r="X55" s="836"/>
      <c r="Y55" s="836"/>
      <c r="Z55" s="836"/>
      <c r="AA55" s="836"/>
      <c r="AB55" s="836"/>
      <c r="AC55" s="836"/>
      <c r="AD55" s="836"/>
      <c r="AE55" s="837"/>
      <c r="AF55" s="786"/>
      <c r="AG55" s="787"/>
      <c r="AH55" s="787"/>
      <c r="AI55" s="787"/>
      <c r="AJ55" s="788"/>
      <c r="AK55" s="839"/>
      <c r="AL55" s="836"/>
      <c r="AM55" s="836"/>
      <c r="AN55" s="836"/>
      <c r="AO55" s="836"/>
      <c r="AP55" s="836"/>
      <c r="AQ55" s="836"/>
      <c r="AR55" s="836"/>
      <c r="AS55" s="836"/>
      <c r="AT55" s="836"/>
      <c r="AU55" s="836"/>
      <c r="AV55" s="836"/>
      <c r="AW55" s="836"/>
      <c r="AX55" s="836"/>
      <c r="AY55" s="836"/>
      <c r="AZ55" s="838"/>
      <c r="BA55" s="838"/>
      <c r="BB55" s="838"/>
      <c r="BC55" s="838"/>
      <c r="BD55" s="838"/>
      <c r="BE55" s="832"/>
      <c r="BF55" s="832"/>
      <c r="BG55" s="832"/>
      <c r="BH55" s="832"/>
      <c r="BI55" s="833"/>
      <c r="BJ55" s="220"/>
      <c r="BK55" s="220"/>
      <c r="BL55" s="220"/>
      <c r="BM55" s="220"/>
      <c r="BN55" s="220"/>
      <c r="BO55" s="229"/>
      <c r="BP55" s="229"/>
      <c r="BQ55" s="226">
        <v>49</v>
      </c>
      <c r="BR55" s="227"/>
      <c r="BS55" s="773"/>
      <c r="BT55" s="774"/>
      <c r="BU55" s="774"/>
      <c r="BV55" s="774"/>
      <c r="BW55" s="774"/>
      <c r="BX55" s="774"/>
      <c r="BY55" s="774"/>
      <c r="BZ55" s="774"/>
      <c r="CA55" s="774"/>
      <c r="CB55" s="774"/>
      <c r="CC55" s="774"/>
      <c r="CD55" s="774"/>
      <c r="CE55" s="774"/>
      <c r="CF55" s="774"/>
      <c r="CG55" s="775"/>
      <c r="CH55" s="776"/>
      <c r="CI55" s="777"/>
      <c r="CJ55" s="777"/>
      <c r="CK55" s="777"/>
      <c r="CL55" s="778"/>
      <c r="CM55" s="776"/>
      <c r="CN55" s="777"/>
      <c r="CO55" s="777"/>
      <c r="CP55" s="777"/>
      <c r="CQ55" s="778"/>
      <c r="CR55" s="776"/>
      <c r="CS55" s="777"/>
      <c r="CT55" s="777"/>
      <c r="CU55" s="777"/>
      <c r="CV55" s="778"/>
      <c r="CW55" s="776"/>
      <c r="CX55" s="777"/>
      <c r="CY55" s="777"/>
      <c r="CZ55" s="777"/>
      <c r="DA55" s="778"/>
      <c r="DB55" s="776"/>
      <c r="DC55" s="777"/>
      <c r="DD55" s="777"/>
      <c r="DE55" s="777"/>
      <c r="DF55" s="778"/>
      <c r="DG55" s="776"/>
      <c r="DH55" s="777"/>
      <c r="DI55" s="777"/>
      <c r="DJ55" s="777"/>
      <c r="DK55" s="778"/>
      <c r="DL55" s="776"/>
      <c r="DM55" s="777"/>
      <c r="DN55" s="777"/>
      <c r="DO55" s="777"/>
      <c r="DP55" s="778"/>
      <c r="DQ55" s="776"/>
      <c r="DR55" s="777"/>
      <c r="DS55" s="777"/>
      <c r="DT55" s="777"/>
      <c r="DU55" s="778"/>
      <c r="DV55" s="773"/>
      <c r="DW55" s="774"/>
      <c r="DX55" s="774"/>
      <c r="DY55" s="774"/>
      <c r="DZ55" s="779"/>
      <c r="EA55" s="218"/>
    </row>
    <row r="56" spans="1:131" ht="26.25" customHeight="1">
      <c r="A56" s="226">
        <v>29</v>
      </c>
      <c r="B56" s="780"/>
      <c r="C56" s="781"/>
      <c r="D56" s="781"/>
      <c r="E56" s="781"/>
      <c r="F56" s="781"/>
      <c r="G56" s="781"/>
      <c r="H56" s="781"/>
      <c r="I56" s="781"/>
      <c r="J56" s="781"/>
      <c r="K56" s="781"/>
      <c r="L56" s="781"/>
      <c r="M56" s="781"/>
      <c r="N56" s="781"/>
      <c r="O56" s="781"/>
      <c r="P56" s="782"/>
      <c r="Q56" s="835"/>
      <c r="R56" s="836"/>
      <c r="S56" s="836"/>
      <c r="T56" s="836"/>
      <c r="U56" s="836"/>
      <c r="V56" s="836"/>
      <c r="W56" s="836"/>
      <c r="X56" s="836"/>
      <c r="Y56" s="836"/>
      <c r="Z56" s="836"/>
      <c r="AA56" s="836"/>
      <c r="AB56" s="836"/>
      <c r="AC56" s="836"/>
      <c r="AD56" s="836"/>
      <c r="AE56" s="837"/>
      <c r="AF56" s="786"/>
      <c r="AG56" s="787"/>
      <c r="AH56" s="787"/>
      <c r="AI56" s="787"/>
      <c r="AJ56" s="788"/>
      <c r="AK56" s="839"/>
      <c r="AL56" s="836"/>
      <c r="AM56" s="836"/>
      <c r="AN56" s="836"/>
      <c r="AO56" s="836"/>
      <c r="AP56" s="836"/>
      <c r="AQ56" s="836"/>
      <c r="AR56" s="836"/>
      <c r="AS56" s="836"/>
      <c r="AT56" s="836"/>
      <c r="AU56" s="836"/>
      <c r="AV56" s="836"/>
      <c r="AW56" s="836"/>
      <c r="AX56" s="836"/>
      <c r="AY56" s="836"/>
      <c r="AZ56" s="838"/>
      <c r="BA56" s="838"/>
      <c r="BB56" s="838"/>
      <c r="BC56" s="838"/>
      <c r="BD56" s="838"/>
      <c r="BE56" s="832"/>
      <c r="BF56" s="832"/>
      <c r="BG56" s="832"/>
      <c r="BH56" s="832"/>
      <c r="BI56" s="833"/>
      <c r="BJ56" s="220"/>
      <c r="BK56" s="220"/>
      <c r="BL56" s="220"/>
      <c r="BM56" s="220"/>
      <c r="BN56" s="220"/>
      <c r="BO56" s="229"/>
      <c r="BP56" s="229"/>
      <c r="BQ56" s="226">
        <v>50</v>
      </c>
      <c r="BR56" s="227"/>
      <c r="BS56" s="773"/>
      <c r="BT56" s="774"/>
      <c r="BU56" s="774"/>
      <c r="BV56" s="774"/>
      <c r="BW56" s="774"/>
      <c r="BX56" s="774"/>
      <c r="BY56" s="774"/>
      <c r="BZ56" s="774"/>
      <c r="CA56" s="774"/>
      <c r="CB56" s="774"/>
      <c r="CC56" s="774"/>
      <c r="CD56" s="774"/>
      <c r="CE56" s="774"/>
      <c r="CF56" s="774"/>
      <c r="CG56" s="775"/>
      <c r="CH56" s="776"/>
      <c r="CI56" s="777"/>
      <c r="CJ56" s="777"/>
      <c r="CK56" s="777"/>
      <c r="CL56" s="778"/>
      <c r="CM56" s="776"/>
      <c r="CN56" s="777"/>
      <c r="CO56" s="777"/>
      <c r="CP56" s="777"/>
      <c r="CQ56" s="778"/>
      <c r="CR56" s="776"/>
      <c r="CS56" s="777"/>
      <c r="CT56" s="777"/>
      <c r="CU56" s="777"/>
      <c r="CV56" s="778"/>
      <c r="CW56" s="776"/>
      <c r="CX56" s="777"/>
      <c r="CY56" s="777"/>
      <c r="CZ56" s="777"/>
      <c r="DA56" s="778"/>
      <c r="DB56" s="776"/>
      <c r="DC56" s="777"/>
      <c r="DD56" s="777"/>
      <c r="DE56" s="777"/>
      <c r="DF56" s="778"/>
      <c r="DG56" s="776"/>
      <c r="DH56" s="777"/>
      <c r="DI56" s="777"/>
      <c r="DJ56" s="777"/>
      <c r="DK56" s="778"/>
      <c r="DL56" s="776"/>
      <c r="DM56" s="777"/>
      <c r="DN56" s="777"/>
      <c r="DO56" s="777"/>
      <c r="DP56" s="778"/>
      <c r="DQ56" s="776"/>
      <c r="DR56" s="777"/>
      <c r="DS56" s="777"/>
      <c r="DT56" s="777"/>
      <c r="DU56" s="778"/>
      <c r="DV56" s="773"/>
      <c r="DW56" s="774"/>
      <c r="DX56" s="774"/>
      <c r="DY56" s="774"/>
      <c r="DZ56" s="779"/>
      <c r="EA56" s="218"/>
    </row>
    <row r="57" spans="1:131" ht="26.25" customHeight="1">
      <c r="A57" s="226">
        <v>30</v>
      </c>
      <c r="B57" s="780"/>
      <c r="C57" s="781"/>
      <c r="D57" s="781"/>
      <c r="E57" s="781"/>
      <c r="F57" s="781"/>
      <c r="G57" s="781"/>
      <c r="H57" s="781"/>
      <c r="I57" s="781"/>
      <c r="J57" s="781"/>
      <c r="K57" s="781"/>
      <c r="L57" s="781"/>
      <c r="M57" s="781"/>
      <c r="N57" s="781"/>
      <c r="O57" s="781"/>
      <c r="P57" s="782"/>
      <c r="Q57" s="835"/>
      <c r="R57" s="836"/>
      <c r="S57" s="836"/>
      <c r="T57" s="836"/>
      <c r="U57" s="836"/>
      <c r="V57" s="836"/>
      <c r="W57" s="836"/>
      <c r="X57" s="836"/>
      <c r="Y57" s="836"/>
      <c r="Z57" s="836"/>
      <c r="AA57" s="836"/>
      <c r="AB57" s="836"/>
      <c r="AC57" s="836"/>
      <c r="AD57" s="836"/>
      <c r="AE57" s="837"/>
      <c r="AF57" s="786"/>
      <c r="AG57" s="787"/>
      <c r="AH57" s="787"/>
      <c r="AI57" s="787"/>
      <c r="AJ57" s="788"/>
      <c r="AK57" s="839"/>
      <c r="AL57" s="836"/>
      <c r="AM57" s="836"/>
      <c r="AN57" s="836"/>
      <c r="AO57" s="836"/>
      <c r="AP57" s="836"/>
      <c r="AQ57" s="836"/>
      <c r="AR57" s="836"/>
      <c r="AS57" s="836"/>
      <c r="AT57" s="836"/>
      <c r="AU57" s="836"/>
      <c r="AV57" s="836"/>
      <c r="AW57" s="836"/>
      <c r="AX57" s="836"/>
      <c r="AY57" s="836"/>
      <c r="AZ57" s="838"/>
      <c r="BA57" s="838"/>
      <c r="BB57" s="838"/>
      <c r="BC57" s="838"/>
      <c r="BD57" s="838"/>
      <c r="BE57" s="832"/>
      <c r="BF57" s="832"/>
      <c r="BG57" s="832"/>
      <c r="BH57" s="832"/>
      <c r="BI57" s="833"/>
      <c r="BJ57" s="220"/>
      <c r="BK57" s="220"/>
      <c r="BL57" s="220"/>
      <c r="BM57" s="220"/>
      <c r="BN57" s="220"/>
      <c r="BO57" s="229"/>
      <c r="BP57" s="229"/>
      <c r="BQ57" s="226">
        <v>51</v>
      </c>
      <c r="BR57" s="227"/>
      <c r="BS57" s="773"/>
      <c r="BT57" s="774"/>
      <c r="BU57" s="774"/>
      <c r="BV57" s="774"/>
      <c r="BW57" s="774"/>
      <c r="BX57" s="774"/>
      <c r="BY57" s="774"/>
      <c r="BZ57" s="774"/>
      <c r="CA57" s="774"/>
      <c r="CB57" s="774"/>
      <c r="CC57" s="774"/>
      <c r="CD57" s="774"/>
      <c r="CE57" s="774"/>
      <c r="CF57" s="774"/>
      <c r="CG57" s="775"/>
      <c r="CH57" s="776"/>
      <c r="CI57" s="777"/>
      <c r="CJ57" s="777"/>
      <c r="CK57" s="777"/>
      <c r="CL57" s="778"/>
      <c r="CM57" s="776"/>
      <c r="CN57" s="777"/>
      <c r="CO57" s="777"/>
      <c r="CP57" s="777"/>
      <c r="CQ57" s="778"/>
      <c r="CR57" s="776"/>
      <c r="CS57" s="777"/>
      <c r="CT57" s="777"/>
      <c r="CU57" s="777"/>
      <c r="CV57" s="778"/>
      <c r="CW57" s="776"/>
      <c r="CX57" s="777"/>
      <c r="CY57" s="777"/>
      <c r="CZ57" s="777"/>
      <c r="DA57" s="778"/>
      <c r="DB57" s="776"/>
      <c r="DC57" s="777"/>
      <c r="DD57" s="777"/>
      <c r="DE57" s="777"/>
      <c r="DF57" s="778"/>
      <c r="DG57" s="776"/>
      <c r="DH57" s="777"/>
      <c r="DI57" s="777"/>
      <c r="DJ57" s="777"/>
      <c r="DK57" s="778"/>
      <c r="DL57" s="776"/>
      <c r="DM57" s="777"/>
      <c r="DN57" s="777"/>
      <c r="DO57" s="777"/>
      <c r="DP57" s="778"/>
      <c r="DQ57" s="776"/>
      <c r="DR57" s="777"/>
      <c r="DS57" s="777"/>
      <c r="DT57" s="777"/>
      <c r="DU57" s="778"/>
      <c r="DV57" s="773"/>
      <c r="DW57" s="774"/>
      <c r="DX57" s="774"/>
      <c r="DY57" s="774"/>
      <c r="DZ57" s="779"/>
      <c r="EA57" s="218"/>
    </row>
    <row r="58" spans="1:131" ht="26.25" customHeight="1">
      <c r="A58" s="226">
        <v>31</v>
      </c>
      <c r="B58" s="780"/>
      <c r="C58" s="781"/>
      <c r="D58" s="781"/>
      <c r="E58" s="781"/>
      <c r="F58" s="781"/>
      <c r="G58" s="781"/>
      <c r="H58" s="781"/>
      <c r="I58" s="781"/>
      <c r="J58" s="781"/>
      <c r="K58" s="781"/>
      <c r="L58" s="781"/>
      <c r="M58" s="781"/>
      <c r="N58" s="781"/>
      <c r="O58" s="781"/>
      <c r="P58" s="782"/>
      <c r="Q58" s="835"/>
      <c r="R58" s="836"/>
      <c r="S58" s="836"/>
      <c r="T58" s="836"/>
      <c r="U58" s="836"/>
      <c r="V58" s="836"/>
      <c r="W58" s="836"/>
      <c r="X58" s="836"/>
      <c r="Y58" s="836"/>
      <c r="Z58" s="836"/>
      <c r="AA58" s="836"/>
      <c r="AB58" s="836"/>
      <c r="AC58" s="836"/>
      <c r="AD58" s="836"/>
      <c r="AE58" s="837"/>
      <c r="AF58" s="786"/>
      <c r="AG58" s="787"/>
      <c r="AH58" s="787"/>
      <c r="AI58" s="787"/>
      <c r="AJ58" s="788"/>
      <c r="AK58" s="839"/>
      <c r="AL58" s="836"/>
      <c r="AM58" s="836"/>
      <c r="AN58" s="836"/>
      <c r="AO58" s="836"/>
      <c r="AP58" s="836"/>
      <c r="AQ58" s="836"/>
      <c r="AR58" s="836"/>
      <c r="AS58" s="836"/>
      <c r="AT58" s="836"/>
      <c r="AU58" s="836"/>
      <c r="AV58" s="836"/>
      <c r="AW58" s="836"/>
      <c r="AX58" s="836"/>
      <c r="AY58" s="836"/>
      <c r="AZ58" s="838"/>
      <c r="BA58" s="838"/>
      <c r="BB58" s="838"/>
      <c r="BC58" s="838"/>
      <c r="BD58" s="838"/>
      <c r="BE58" s="832"/>
      <c r="BF58" s="832"/>
      <c r="BG58" s="832"/>
      <c r="BH58" s="832"/>
      <c r="BI58" s="833"/>
      <c r="BJ58" s="220"/>
      <c r="BK58" s="220"/>
      <c r="BL58" s="220"/>
      <c r="BM58" s="220"/>
      <c r="BN58" s="220"/>
      <c r="BO58" s="229"/>
      <c r="BP58" s="229"/>
      <c r="BQ58" s="226">
        <v>52</v>
      </c>
      <c r="BR58" s="227"/>
      <c r="BS58" s="773"/>
      <c r="BT58" s="774"/>
      <c r="BU58" s="774"/>
      <c r="BV58" s="774"/>
      <c r="BW58" s="774"/>
      <c r="BX58" s="774"/>
      <c r="BY58" s="774"/>
      <c r="BZ58" s="774"/>
      <c r="CA58" s="774"/>
      <c r="CB58" s="774"/>
      <c r="CC58" s="774"/>
      <c r="CD58" s="774"/>
      <c r="CE58" s="774"/>
      <c r="CF58" s="774"/>
      <c r="CG58" s="775"/>
      <c r="CH58" s="776"/>
      <c r="CI58" s="777"/>
      <c r="CJ58" s="777"/>
      <c r="CK58" s="777"/>
      <c r="CL58" s="778"/>
      <c r="CM58" s="776"/>
      <c r="CN58" s="777"/>
      <c r="CO58" s="777"/>
      <c r="CP58" s="777"/>
      <c r="CQ58" s="778"/>
      <c r="CR58" s="776"/>
      <c r="CS58" s="777"/>
      <c r="CT58" s="777"/>
      <c r="CU58" s="777"/>
      <c r="CV58" s="778"/>
      <c r="CW58" s="776"/>
      <c r="CX58" s="777"/>
      <c r="CY58" s="777"/>
      <c r="CZ58" s="777"/>
      <c r="DA58" s="778"/>
      <c r="DB58" s="776"/>
      <c r="DC58" s="777"/>
      <c r="DD58" s="777"/>
      <c r="DE58" s="777"/>
      <c r="DF58" s="778"/>
      <c r="DG58" s="776"/>
      <c r="DH58" s="777"/>
      <c r="DI58" s="777"/>
      <c r="DJ58" s="777"/>
      <c r="DK58" s="778"/>
      <c r="DL58" s="776"/>
      <c r="DM58" s="777"/>
      <c r="DN58" s="777"/>
      <c r="DO58" s="777"/>
      <c r="DP58" s="778"/>
      <c r="DQ58" s="776"/>
      <c r="DR58" s="777"/>
      <c r="DS58" s="777"/>
      <c r="DT58" s="777"/>
      <c r="DU58" s="778"/>
      <c r="DV58" s="773"/>
      <c r="DW58" s="774"/>
      <c r="DX58" s="774"/>
      <c r="DY58" s="774"/>
      <c r="DZ58" s="779"/>
      <c r="EA58" s="218"/>
    </row>
    <row r="59" spans="1:131" ht="26.25" customHeight="1">
      <c r="A59" s="226">
        <v>32</v>
      </c>
      <c r="B59" s="780"/>
      <c r="C59" s="781"/>
      <c r="D59" s="781"/>
      <c r="E59" s="781"/>
      <c r="F59" s="781"/>
      <c r="G59" s="781"/>
      <c r="H59" s="781"/>
      <c r="I59" s="781"/>
      <c r="J59" s="781"/>
      <c r="K59" s="781"/>
      <c r="L59" s="781"/>
      <c r="M59" s="781"/>
      <c r="N59" s="781"/>
      <c r="O59" s="781"/>
      <c r="P59" s="782"/>
      <c r="Q59" s="835"/>
      <c r="R59" s="836"/>
      <c r="S59" s="836"/>
      <c r="T59" s="836"/>
      <c r="U59" s="836"/>
      <c r="V59" s="836"/>
      <c r="W59" s="836"/>
      <c r="X59" s="836"/>
      <c r="Y59" s="836"/>
      <c r="Z59" s="836"/>
      <c r="AA59" s="836"/>
      <c r="AB59" s="836"/>
      <c r="AC59" s="836"/>
      <c r="AD59" s="836"/>
      <c r="AE59" s="837"/>
      <c r="AF59" s="786"/>
      <c r="AG59" s="787"/>
      <c r="AH59" s="787"/>
      <c r="AI59" s="787"/>
      <c r="AJ59" s="788"/>
      <c r="AK59" s="839"/>
      <c r="AL59" s="836"/>
      <c r="AM59" s="836"/>
      <c r="AN59" s="836"/>
      <c r="AO59" s="836"/>
      <c r="AP59" s="836"/>
      <c r="AQ59" s="836"/>
      <c r="AR59" s="836"/>
      <c r="AS59" s="836"/>
      <c r="AT59" s="836"/>
      <c r="AU59" s="836"/>
      <c r="AV59" s="836"/>
      <c r="AW59" s="836"/>
      <c r="AX59" s="836"/>
      <c r="AY59" s="836"/>
      <c r="AZ59" s="838"/>
      <c r="BA59" s="838"/>
      <c r="BB59" s="838"/>
      <c r="BC59" s="838"/>
      <c r="BD59" s="838"/>
      <c r="BE59" s="832"/>
      <c r="BF59" s="832"/>
      <c r="BG59" s="832"/>
      <c r="BH59" s="832"/>
      <c r="BI59" s="833"/>
      <c r="BJ59" s="220"/>
      <c r="BK59" s="220"/>
      <c r="BL59" s="220"/>
      <c r="BM59" s="220"/>
      <c r="BN59" s="220"/>
      <c r="BO59" s="229"/>
      <c r="BP59" s="229"/>
      <c r="BQ59" s="226">
        <v>53</v>
      </c>
      <c r="BR59" s="227"/>
      <c r="BS59" s="773"/>
      <c r="BT59" s="774"/>
      <c r="BU59" s="774"/>
      <c r="BV59" s="774"/>
      <c r="BW59" s="774"/>
      <c r="BX59" s="774"/>
      <c r="BY59" s="774"/>
      <c r="BZ59" s="774"/>
      <c r="CA59" s="774"/>
      <c r="CB59" s="774"/>
      <c r="CC59" s="774"/>
      <c r="CD59" s="774"/>
      <c r="CE59" s="774"/>
      <c r="CF59" s="774"/>
      <c r="CG59" s="775"/>
      <c r="CH59" s="776"/>
      <c r="CI59" s="777"/>
      <c r="CJ59" s="777"/>
      <c r="CK59" s="777"/>
      <c r="CL59" s="778"/>
      <c r="CM59" s="776"/>
      <c r="CN59" s="777"/>
      <c r="CO59" s="777"/>
      <c r="CP59" s="777"/>
      <c r="CQ59" s="778"/>
      <c r="CR59" s="776"/>
      <c r="CS59" s="777"/>
      <c r="CT59" s="777"/>
      <c r="CU59" s="777"/>
      <c r="CV59" s="778"/>
      <c r="CW59" s="776"/>
      <c r="CX59" s="777"/>
      <c r="CY59" s="777"/>
      <c r="CZ59" s="777"/>
      <c r="DA59" s="778"/>
      <c r="DB59" s="776"/>
      <c r="DC59" s="777"/>
      <c r="DD59" s="777"/>
      <c r="DE59" s="777"/>
      <c r="DF59" s="778"/>
      <c r="DG59" s="776"/>
      <c r="DH59" s="777"/>
      <c r="DI59" s="777"/>
      <c r="DJ59" s="777"/>
      <c r="DK59" s="778"/>
      <c r="DL59" s="776"/>
      <c r="DM59" s="777"/>
      <c r="DN59" s="777"/>
      <c r="DO59" s="777"/>
      <c r="DP59" s="778"/>
      <c r="DQ59" s="776"/>
      <c r="DR59" s="777"/>
      <c r="DS59" s="777"/>
      <c r="DT59" s="777"/>
      <c r="DU59" s="778"/>
      <c r="DV59" s="773"/>
      <c r="DW59" s="774"/>
      <c r="DX59" s="774"/>
      <c r="DY59" s="774"/>
      <c r="DZ59" s="779"/>
      <c r="EA59" s="218"/>
    </row>
    <row r="60" spans="1:131" ht="26.25" customHeight="1">
      <c r="A60" s="226">
        <v>33</v>
      </c>
      <c r="B60" s="780"/>
      <c r="C60" s="781"/>
      <c r="D60" s="781"/>
      <c r="E60" s="781"/>
      <c r="F60" s="781"/>
      <c r="G60" s="781"/>
      <c r="H60" s="781"/>
      <c r="I60" s="781"/>
      <c r="J60" s="781"/>
      <c r="K60" s="781"/>
      <c r="L60" s="781"/>
      <c r="M60" s="781"/>
      <c r="N60" s="781"/>
      <c r="O60" s="781"/>
      <c r="P60" s="782"/>
      <c r="Q60" s="835"/>
      <c r="R60" s="836"/>
      <c r="S60" s="836"/>
      <c r="T60" s="836"/>
      <c r="U60" s="836"/>
      <c r="V60" s="836"/>
      <c r="W60" s="836"/>
      <c r="X60" s="836"/>
      <c r="Y60" s="836"/>
      <c r="Z60" s="836"/>
      <c r="AA60" s="836"/>
      <c r="AB60" s="836"/>
      <c r="AC60" s="836"/>
      <c r="AD60" s="836"/>
      <c r="AE60" s="837"/>
      <c r="AF60" s="786"/>
      <c r="AG60" s="787"/>
      <c r="AH60" s="787"/>
      <c r="AI60" s="787"/>
      <c r="AJ60" s="788"/>
      <c r="AK60" s="839"/>
      <c r="AL60" s="836"/>
      <c r="AM60" s="836"/>
      <c r="AN60" s="836"/>
      <c r="AO60" s="836"/>
      <c r="AP60" s="836"/>
      <c r="AQ60" s="836"/>
      <c r="AR60" s="836"/>
      <c r="AS60" s="836"/>
      <c r="AT60" s="836"/>
      <c r="AU60" s="836"/>
      <c r="AV60" s="836"/>
      <c r="AW60" s="836"/>
      <c r="AX60" s="836"/>
      <c r="AY60" s="836"/>
      <c r="AZ60" s="838"/>
      <c r="BA60" s="838"/>
      <c r="BB60" s="838"/>
      <c r="BC60" s="838"/>
      <c r="BD60" s="838"/>
      <c r="BE60" s="832"/>
      <c r="BF60" s="832"/>
      <c r="BG60" s="832"/>
      <c r="BH60" s="832"/>
      <c r="BI60" s="833"/>
      <c r="BJ60" s="220"/>
      <c r="BK60" s="220"/>
      <c r="BL60" s="220"/>
      <c r="BM60" s="220"/>
      <c r="BN60" s="220"/>
      <c r="BO60" s="229"/>
      <c r="BP60" s="229"/>
      <c r="BQ60" s="226">
        <v>54</v>
      </c>
      <c r="BR60" s="227"/>
      <c r="BS60" s="773"/>
      <c r="BT60" s="774"/>
      <c r="BU60" s="774"/>
      <c r="BV60" s="774"/>
      <c r="BW60" s="774"/>
      <c r="BX60" s="774"/>
      <c r="BY60" s="774"/>
      <c r="BZ60" s="774"/>
      <c r="CA60" s="774"/>
      <c r="CB60" s="774"/>
      <c r="CC60" s="774"/>
      <c r="CD60" s="774"/>
      <c r="CE60" s="774"/>
      <c r="CF60" s="774"/>
      <c r="CG60" s="775"/>
      <c r="CH60" s="776"/>
      <c r="CI60" s="777"/>
      <c r="CJ60" s="777"/>
      <c r="CK60" s="777"/>
      <c r="CL60" s="778"/>
      <c r="CM60" s="776"/>
      <c r="CN60" s="777"/>
      <c r="CO60" s="777"/>
      <c r="CP60" s="777"/>
      <c r="CQ60" s="778"/>
      <c r="CR60" s="776"/>
      <c r="CS60" s="777"/>
      <c r="CT60" s="777"/>
      <c r="CU60" s="777"/>
      <c r="CV60" s="778"/>
      <c r="CW60" s="776"/>
      <c r="CX60" s="777"/>
      <c r="CY60" s="777"/>
      <c r="CZ60" s="777"/>
      <c r="DA60" s="778"/>
      <c r="DB60" s="776"/>
      <c r="DC60" s="777"/>
      <c r="DD60" s="777"/>
      <c r="DE60" s="777"/>
      <c r="DF60" s="778"/>
      <c r="DG60" s="776"/>
      <c r="DH60" s="777"/>
      <c r="DI60" s="777"/>
      <c r="DJ60" s="777"/>
      <c r="DK60" s="778"/>
      <c r="DL60" s="776"/>
      <c r="DM60" s="777"/>
      <c r="DN60" s="777"/>
      <c r="DO60" s="777"/>
      <c r="DP60" s="778"/>
      <c r="DQ60" s="776"/>
      <c r="DR60" s="777"/>
      <c r="DS60" s="777"/>
      <c r="DT60" s="777"/>
      <c r="DU60" s="778"/>
      <c r="DV60" s="773"/>
      <c r="DW60" s="774"/>
      <c r="DX60" s="774"/>
      <c r="DY60" s="774"/>
      <c r="DZ60" s="779"/>
      <c r="EA60" s="218"/>
    </row>
    <row r="61" spans="1:131" ht="26.25" customHeight="1" thickBot="1">
      <c r="A61" s="226">
        <v>34</v>
      </c>
      <c r="B61" s="780"/>
      <c r="C61" s="781"/>
      <c r="D61" s="781"/>
      <c r="E61" s="781"/>
      <c r="F61" s="781"/>
      <c r="G61" s="781"/>
      <c r="H61" s="781"/>
      <c r="I61" s="781"/>
      <c r="J61" s="781"/>
      <c r="K61" s="781"/>
      <c r="L61" s="781"/>
      <c r="M61" s="781"/>
      <c r="N61" s="781"/>
      <c r="O61" s="781"/>
      <c r="P61" s="782"/>
      <c r="Q61" s="835"/>
      <c r="R61" s="836"/>
      <c r="S61" s="836"/>
      <c r="T61" s="836"/>
      <c r="U61" s="836"/>
      <c r="V61" s="836"/>
      <c r="W61" s="836"/>
      <c r="X61" s="836"/>
      <c r="Y61" s="836"/>
      <c r="Z61" s="836"/>
      <c r="AA61" s="836"/>
      <c r="AB61" s="836"/>
      <c r="AC61" s="836"/>
      <c r="AD61" s="836"/>
      <c r="AE61" s="837"/>
      <c r="AF61" s="786"/>
      <c r="AG61" s="787"/>
      <c r="AH61" s="787"/>
      <c r="AI61" s="787"/>
      <c r="AJ61" s="788"/>
      <c r="AK61" s="839"/>
      <c r="AL61" s="836"/>
      <c r="AM61" s="836"/>
      <c r="AN61" s="836"/>
      <c r="AO61" s="836"/>
      <c r="AP61" s="836"/>
      <c r="AQ61" s="836"/>
      <c r="AR61" s="836"/>
      <c r="AS61" s="836"/>
      <c r="AT61" s="836"/>
      <c r="AU61" s="836"/>
      <c r="AV61" s="836"/>
      <c r="AW61" s="836"/>
      <c r="AX61" s="836"/>
      <c r="AY61" s="836"/>
      <c r="AZ61" s="838"/>
      <c r="BA61" s="838"/>
      <c r="BB61" s="838"/>
      <c r="BC61" s="838"/>
      <c r="BD61" s="838"/>
      <c r="BE61" s="832"/>
      <c r="BF61" s="832"/>
      <c r="BG61" s="832"/>
      <c r="BH61" s="832"/>
      <c r="BI61" s="833"/>
      <c r="BJ61" s="220"/>
      <c r="BK61" s="220"/>
      <c r="BL61" s="220"/>
      <c r="BM61" s="220"/>
      <c r="BN61" s="220"/>
      <c r="BO61" s="229"/>
      <c r="BP61" s="229"/>
      <c r="BQ61" s="226">
        <v>55</v>
      </c>
      <c r="BR61" s="227"/>
      <c r="BS61" s="773"/>
      <c r="BT61" s="774"/>
      <c r="BU61" s="774"/>
      <c r="BV61" s="774"/>
      <c r="BW61" s="774"/>
      <c r="BX61" s="774"/>
      <c r="BY61" s="774"/>
      <c r="BZ61" s="774"/>
      <c r="CA61" s="774"/>
      <c r="CB61" s="774"/>
      <c r="CC61" s="774"/>
      <c r="CD61" s="774"/>
      <c r="CE61" s="774"/>
      <c r="CF61" s="774"/>
      <c r="CG61" s="775"/>
      <c r="CH61" s="776"/>
      <c r="CI61" s="777"/>
      <c r="CJ61" s="777"/>
      <c r="CK61" s="777"/>
      <c r="CL61" s="778"/>
      <c r="CM61" s="776"/>
      <c r="CN61" s="777"/>
      <c r="CO61" s="777"/>
      <c r="CP61" s="777"/>
      <c r="CQ61" s="778"/>
      <c r="CR61" s="776"/>
      <c r="CS61" s="777"/>
      <c r="CT61" s="777"/>
      <c r="CU61" s="777"/>
      <c r="CV61" s="778"/>
      <c r="CW61" s="776"/>
      <c r="CX61" s="777"/>
      <c r="CY61" s="777"/>
      <c r="CZ61" s="777"/>
      <c r="DA61" s="778"/>
      <c r="DB61" s="776"/>
      <c r="DC61" s="777"/>
      <c r="DD61" s="777"/>
      <c r="DE61" s="777"/>
      <c r="DF61" s="778"/>
      <c r="DG61" s="776"/>
      <c r="DH61" s="777"/>
      <c r="DI61" s="777"/>
      <c r="DJ61" s="777"/>
      <c r="DK61" s="778"/>
      <c r="DL61" s="776"/>
      <c r="DM61" s="777"/>
      <c r="DN61" s="777"/>
      <c r="DO61" s="777"/>
      <c r="DP61" s="778"/>
      <c r="DQ61" s="776"/>
      <c r="DR61" s="777"/>
      <c r="DS61" s="777"/>
      <c r="DT61" s="777"/>
      <c r="DU61" s="778"/>
      <c r="DV61" s="773"/>
      <c r="DW61" s="774"/>
      <c r="DX61" s="774"/>
      <c r="DY61" s="774"/>
      <c r="DZ61" s="779"/>
      <c r="EA61" s="218"/>
    </row>
    <row r="62" spans="1:131" ht="26.25" customHeight="1">
      <c r="A62" s="226">
        <v>35</v>
      </c>
      <c r="B62" s="780"/>
      <c r="C62" s="781"/>
      <c r="D62" s="781"/>
      <c r="E62" s="781"/>
      <c r="F62" s="781"/>
      <c r="G62" s="781"/>
      <c r="H62" s="781"/>
      <c r="I62" s="781"/>
      <c r="J62" s="781"/>
      <c r="K62" s="781"/>
      <c r="L62" s="781"/>
      <c r="M62" s="781"/>
      <c r="N62" s="781"/>
      <c r="O62" s="781"/>
      <c r="P62" s="782"/>
      <c r="Q62" s="835"/>
      <c r="R62" s="836"/>
      <c r="S62" s="836"/>
      <c r="T62" s="836"/>
      <c r="U62" s="836"/>
      <c r="V62" s="836"/>
      <c r="W62" s="836"/>
      <c r="X62" s="836"/>
      <c r="Y62" s="836"/>
      <c r="Z62" s="836"/>
      <c r="AA62" s="836"/>
      <c r="AB62" s="836"/>
      <c r="AC62" s="836"/>
      <c r="AD62" s="836"/>
      <c r="AE62" s="837"/>
      <c r="AF62" s="786"/>
      <c r="AG62" s="787"/>
      <c r="AH62" s="787"/>
      <c r="AI62" s="787"/>
      <c r="AJ62" s="788"/>
      <c r="AK62" s="839"/>
      <c r="AL62" s="836"/>
      <c r="AM62" s="836"/>
      <c r="AN62" s="836"/>
      <c r="AO62" s="836"/>
      <c r="AP62" s="836"/>
      <c r="AQ62" s="836"/>
      <c r="AR62" s="836"/>
      <c r="AS62" s="836"/>
      <c r="AT62" s="836"/>
      <c r="AU62" s="836"/>
      <c r="AV62" s="836"/>
      <c r="AW62" s="836"/>
      <c r="AX62" s="836"/>
      <c r="AY62" s="836"/>
      <c r="AZ62" s="838"/>
      <c r="BA62" s="838"/>
      <c r="BB62" s="838"/>
      <c r="BC62" s="838"/>
      <c r="BD62" s="838"/>
      <c r="BE62" s="832"/>
      <c r="BF62" s="832"/>
      <c r="BG62" s="832"/>
      <c r="BH62" s="832"/>
      <c r="BI62" s="833"/>
      <c r="BJ62" s="847" t="s">
        <v>405</v>
      </c>
      <c r="BK62" s="806"/>
      <c r="BL62" s="806"/>
      <c r="BM62" s="806"/>
      <c r="BN62" s="807"/>
      <c r="BO62" s="229"/>
      <c r="BP62" s="229"/>
      <c r="BQ62" s="226">
        <v>56</v>
      </c>
      <c r="BR62" s="227"/>
      <c r="BS62" s="773"/>
      <c r="BT62" s="774"/>
      <c r="BU62" s="774"/>
      <c r="BV62" s="774"/>
      <c r="BW62" s="774"/>
      <c r="BX62" s="774"/>
      <c r="BY62" s="774"/>
      <c r="BZ62" s="774"/>
      <c r="CA62" s="774"/>
      <c r="CB62" s="774"/>
      <c r="CC62" s="774"/>
      <c r="CD62" s="774"/>
      <c r="CE62" s="774"/>
      <c r="CF62" s="774"/>
      <c r="CG62" s="775"/>
      <c r="CH62" s="776"/>
      <c r="CI62" s="777"/>
      <c r="CJ62" s="777"/>
      <c r="CK62" s="777"/>
      <c r="CL62" s="778"/>
      <c r="CM62" s="776"/>
      <c r="CN62" s="777"/>
      <c r="CO62" s="777"/>
      <c r="CP62" s="777"/>
      <c r="CQ62" s="778"/>
      <c r="CR62" s="776"/>
      <c r="CS62" s="777"/>
      <c r="CT62" s="777"/>
      <c r="CU62" s="777"/>
      <c r="CV62" s="778"/>
      <c r="CW62" s="776"/>
      <c r="CX62" s="777"/>
      <c r="CY62" s="777"/>
      <c r="CZ62" s="777"/>
      <c r="DA62" s="778"/>
      <c r="DB62" s="776"/>
      <c r="DC62" s="777"/>
      <c r="DD62" s="777"/>
      <c r="DE62" s="777"/>
      <c r="DF62" s="778"/>
      <c r="DG62" s="776"/>
      <c r="DH62" s="777"/>
      <c r="DI62" s="777"/>
      <c r="DJ62" s="777"/>
      <c r="DK62" s="778"/>
      <c r="DL62" s="776"/>
      <c r="DM62" s="777"/>
      <c r="DN62" s="777"/>
      <c r="DO62" s="777"/>
      <c r="DP62" s="778"/>
      <c r="DQ62" s="776"/>
      <c r="DR62" s="777"/>
      <c r="DS62" s="777"/>
      <c r="DT62" s="777"/>
      <c r="DU62" s="778"/>
      <c r="DV62" s="773"/>
      <c r="DW62" s="774"/>
      <c r="DX62" s="774"/>
      <c r="DY62" s="774"/>
      <c r="DZ62" s="779"/>
      <c r="EA62" s="218"/>
    </row>
    <row r="63" spans="1:131" ht="26.25" customHeight="1" thickBot="1">
      <c r="A63" s="228" t="s">
        <v>379</v>
      </c>
      <c r="B63" s="789" t="s">
        <v>406</v>
      </c>
      <c r="C63" s="790"/>
      <c r="D63" s="790"/>
      <c r="E63" s="790"/>
      <c r="F63" s="790"/>
      <c r="G63" s="790"/>
      <c r="H63" s="790"/>
      <c r="I63" s="790"/>
      <c r="J63" s="790"/>
      <c r="K63" s="790"/>
      <c r="L63" s="790"/>
      <c r="M63" s="790"/>
      <c r="N63" s="790"/>
      <c r="O63" s="790"/>
      <c r="P63" s="791"/>
      <c r="Q63" s="840"/>
      <c r="R63" s="841"/>
      <c r="S63" s="841"/>
      <c r="T63" s="841"/>
      <c r="U63" s="841"/>
      <c r="V63" s="841"/>
      <c r="W63" s="841"/>
      <c r="X63" s="841"/>
      <c r="Y63" s="841"/>
      <c r="Z63" s="841"/>
      <c r="AA63" s="841"/>
      <c r="AB63" s="841"/>
      <c r="AC63" s="841"/>
      <c r="AD63" s="841"/>
      <c r="AE63" s="842"/>
      <c r="AF63" s="843">
        <v>833</v>
      </c>
      <c r="AG63" s="844"/>
      <c r="AH63" s="844"/>
      <c r="AI63" s="844"/>
      <c r="AJ63" s="845"/>
      <c r="AK63" s="846"/>
      <c r="AL63" s="841"/>
      <c r="AM63" s="841"/>
      <c r="AN63" s="841"/>
      <c r="AO63" s="841"/>
      <c r="AP63" s="844">
        <v>1663</v>
      </c>
      <c r="AQ63" s="844"/>
      <c r="AR63" s="844"/>
      <c r="AS63" s="844"/>
      <c r="AT63" s="844"/>
      <c r="AU63" s="844">
        <v>1266</v>
      </c>
      <c r="AV63" s="844"/>
      <c r="AW63" s="844"/>
      <c r="AX63" s="844"/>
      <c r="AY63" s="844"/>
      <c r="AZ63" s="848"/>
      <c r="BA63" s="848"/>
      <c r="BB63" s="848"/>
      <c r="BC63" s="848"/>
      <c r="BD63" s="848"/>
      <c r="BE63" s="849"/>
      <c r="BF63" s="849"/>
      <c r="BG63" s="849"/>
      <c r="BH63" s="849"/>
      <c r="BI63" s="850"/>
      <c r="BJ63" s="851" t="s">
        <v>122</v>
      </c>
      <c r="BK63" s="852"/>
      <c r="BL63" s="852"/>
      <c r="BM63" s="852"/>
      <c r="BN63" s="853"/>
      <c r="BO63" s="229"/>
      <c r="BP63" s="229"/>
      <c r="BQ63" s="226">
        <v>57</v>
      </c>
      <c r="BR63" s="227"/>
      <c r="BS63" s="773"/>
      <c r="BT63" s="774"/>
      <c r="BU63" s="774"/>
      <c r="BV63" s="774"/>
      <c r="BW63" s="774"/>
      <c r="BX63" s="774"/>
      <c r="BY63" s="774"/>
      <c r="BZ63" s="774"/>
      <c r="CA63" s="774"/>
      <c r="CB63" s="774"/>
      <c r="CC63" s="774"/>
      <c r="CD63" s="774"/>
      <c r="CE63" s="774"/>
      <c r="CF63" s="774"/>
      <c r="CG63" s="775"/>
      <c r="CH63" s="776"/>
      <c r="CI63" s="777"/>
      <c r="CJ63" s="777"/>
      <c r="CK63" s="777"/>
      <c r="CL63" s="778"/>
      <c r="CM63" s="776"/>
      <c r="CN63" s="777"/>
      <c r="CO63" s="777"/>
      <c r="CP63" s="777"/>
      <c r="CQ63" s="778"/>
      <c r="CR63" s="776"/>
      <c r="CS63" s="777"/>
      <c r="CT63" s="777"/>
      <c r="CU63" s="777"/>
      <c r="CV63" s="778"/>
      <c r="CW63" s="776"/>
      <c r="CX63" s="777"/>
      <c r="CY63" s="777"/>
      <c r="CZ63" s="777"/>
      <c r="DA63" s="778"/>
      <c r="DB63" s="776"/>
      <c r="DC63" s="777"/>
      <c r="DD63" s="777"/>
      <c r="DE63" s="777"/>
      <c r="DF63" s="778"/>
      <c r="DG63" s="776"/>
      <c r="DH63" s="777"/>
      <c r="DI63" s="777"/>
      <c r="DJ63" s="777"/>
      <c r="DK63" s="778"/>
      <c r="DL63" s="776"/>
      <c r="DM63" s="777"/>
      <c r="DN63" s="777"/>
      <c r="DO63" s="777"/>
      <c r="DP63" s="778"/>
      <c r="DQ63" s="776"/>
      <c r="DR63" s="777"/>
      <c r="DS63" s="777"/>
      <c r="DT63" s="777"/>
      <c r="DU63" s="778"/>
      <c r="DV63" s="773"/>
      <c r="DW63" s="774"/>
      <c r="DX63" s="774"/>
      <c r="DY63" s="774"/>
      <c r="DZ63" s="779"/>
      <c r="EA63" s="218"/>
    </row>
    <row r="64" spans="1:131" ht="26.25" customHeight="1">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773"/>
      <c r="BT64" s="774"/>
      <c r="BU64" s="774"/>
      <c r="BV64" s="774"/>
      <c r="BW64" s="774"/>
      <c r="BX64" s="774"/>
      <c r="BY64" s="774"/>
      <c r="BZ64" s="774"/>
      <c r="CA64" s="774"/>
      <c r="CB64" s="774"/>
      <c r="CC64" s="774"/>
      <c r="CD64" s="774"/>
      <c r="CE64" s="774"/>
      <c r="CF64" s="774"/>
      <c r="CG64" s="775"/>
      <c r="CH64" s="776"/>
      <c r="CI64" s="777"/>
      <c r="CJ64" s="777"/>
      <c r="CK64" s="777"/>
      <c r="CL64" s="778"/>
      <c r="CM64" s="776"/>
      <c r="CN64" s="777"/>
      <c r="CO64" s="777"/>
      <c r="CP64" s="777"/>
      <c r="CQ64" s="778"/>
      <c r="CR64" s="776"/>
      <c r="CS64" s="777"/>
      <c r="CT64" s="777"/>
      <c r="CU64" s="777"/>
      <c r="CV64" s="778"/>
      <c r="CW64" s="776"/>
      <c r="CX64" s="777"/>
      <c r="CY64" s="777"/>
      <c r="CZ64" s="777"/>
      <c r="DA64" s="778"/>
      <c r="DB64" s="776"/>
      <c r="DC64" s="777"/>
      <c r="DD64" s="777"/>
      <c r="DE64" s="777"/>
      <c r="DF64" s="778"/>
      <c r="DG64" s="776"/>
      <c r="DH64" s="777"/>
      <c r="DI64" s="777"/>
      <c r="DJ64" s="777"/>
      <c r="DK64" s="778"/>
      <c r="DL64" s="776"/>
      <c r="DM64" s="777"/>
      <c r="DN64" s="777"/>
      <c r="DO64" s="777"/>
      <c r="DP64" s="778"/>
      <c r="DQ64" s="776"/>
      <c r="DR64" s="777"/>
      <c r="DS64" s="777"/>
      <c r="DT64" s="777"/>
      <c r="DU64" s="778"/>
      <c r="DV64" s="773"/>
      <c r="DW64" s="774"/>
      <c r="DX64" s="774"/>
      <c r="DY64" s="774"/>
      <c r="DZ64" s="779"/>
      <c r="EA64" s="218"/>
    </row>
    <row r="65" spans="1:131" ht="26.25" customHeight="1" thickBot="1">
      <c r="A65" s="220" t="s">
        <v>407</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773"/>
      <c r="BT65" s="774"/>
      <c r="BU65" s="774"/>
      <c r="BV65" s="774"/>
      <c r="BW65" s="774"/>
      <c r="BX65" s="774"/>
      <c r="BY65" s="774"/>
      <c r="BZ65" s="774"/>
      <c r="CA65" s="774"/>
      <c r="CB65" s="774"/>
      <c r="CC65" s="774"/>
      <c r="CD65" s="774"/>
      <c r="CE65" s="774"/>
      <c r="CF65" s="774"/>
      <c r="CG65" s="775"/>
      <c r="CH65" s="776"/>
      <c r="CI65" s="777"/>
      <c r="CJ65" s="777"/>
      <c r="CK65" s="777"/>
      <c r="CL65" s="778"/>
      <c r="CM65" s="776"/>
      <c r="CN65" s="777"/>
      <c r="CO65" s="777"/>
      <c r="CP65" s="777"/>
      <c r="CQ65" s="778"/>
      <c r="CR65" s="776"/>
      <c r="CS65" s="777"/>
      <c r="CT65" s="777"/>
      <c r="CU65" s="777"/>
      <c r="CV65" s="778"/>
      <c r="CW65" s="776"/>
      <c r="CX65" s="777"/>
      <c r="CY65" s="777"/>
      <c r="CZ65" s="777"/>
      <c r="DA65" s="778"/>
      <c r="DB65" s="776"/>
      <c r="DC65" s="777"/>
      <c r="DD65" s="777"/>
      <c r="DE65" s="777"/>
      <c r="DF65" s="778"/>
      <c r="DG65" s="776"/>
      <c r="DH65" s="777"/>
      <c r="DI65" s="777"/>
      <c r="DJ65" s="777"/>
      <c r="DK65" s="778"/>
      <c r="DL65" s="776"/>
      <c r="DM65" s="777"/>
      <c r="DN65" s="777"/>
      <c r="DO65" s="777"/>
      <c r="DP65" s="778"/>
      <c r="DQ65" s="776"/>
      <c r="DR65" s="777"/>
      <c r="DS65" s="777"/>
      <c r="DT65" s="777"/>
      <c r="DU65" s="778"/>
      <c r="DV65" s="773"/>
      <c r="DW65" s="774"/>
      <c r="DX65" s="774"/>
      <c r="DY65" s="774"/>
      <c r="DZ65" s="779"/>
      <c r="EA65" s="218"/>
    </row>
    <row r="66" spans="1:131" ht="26.25" customHeight="1">
      <c r="A66" s="727" t="s">
        <v>408</v>
      </c>
      <c r="B66" s="728"/>
      <c r="C66" s="728"/>
      <c r="D66" s="728"/>
      <c r="E66" s="728"/>
      <c r="F66" s="728"/>
      <c r="G66" s="728"/>
      <c r="H66" s="728"/>
      <c r="I66" s="728"/>
      <c r="J66" s="728"/>
      <c r="K66" s="728"/>
      <c r="L66" s="728"/>
      <c r="M66" s="728"/>
      <c r="N66" s="728"/>
      <c r="O66" s="728"/>
      <c r="P66" s="729"/>
      <c r="Q66" s="733" t="s">
        <v>383</v>
      </c>
      <c r="R66" s="734"/>
      <c r="S66" s="734"/>
      <c r="T66" s="734"/>
      <c r="U66" s="735"/>
      <c r="V66" s="733" t="s">
        <v>384</v>
      </c>
      <c r="W66" s="734"/>
      <c r="X66" s="734"/>
      <c r="Y66" s="734"/>
      <c r="Z66" s="735"/>
      <c r="AA66" s="733" t="s">
        <v>385</v>
      </c>
      <c r="AB66" s="734"/>
      <c r="AC66" s="734"/>
      <c r="AD66" s="734"/>
      <c r="AE66" s="735"/>
      <c r="AF66" s="854" t="s">
        <v>386</v>
      </c>
      <c r="AG66" s="815"/>
      <c r="AH66" s="815"/>
      <c r="AI66" s="815"/>
      <c r="AJ66" s="855"/>
      <c r="AK66" s="733" t="s">
        <v>387</v>
      </c>
      <c r="AL66" s="728"/>
      <c r="AM66" s="728"/>
      <c r="AN66" s="728"/>
      <c r="AO66" s="729"/>
      <c r="AP66" s="733" t="s">
        <v>388</v>
      </c>
      <c r="AQ66" s="734"/>
      <c r="AR66" s="734"/>
      <c r="AS66" s="734"/>
      <c r="AT66" s="735"/>
      <c r="AU66" s="733" t="s">
        <v>409</v>
      </c>
      <c r="AV66" s="734"/>
      <c r="AW66" s="734"/>
      <c r="AX66" s="734"/>
      <c r="AY66" s="735"/>
      <c r="AZ66" s="733" t="s">
        <v>365</v>
      </c>
      <c r="BA66" s="734"/>
      <c r="BB66" s="734"/>
      <c r="BC66" s="734"/>
      <c r="BD66" s="740"/>
      <c r="BE66" s="229"/>
      <c r="BF66" s="229"/>
      <c r="BG66" s="229"/>
      <c r="BH66" s="229"/>
      <c r="BI66" s="229"/>
      <c r="BJ66" s="229"/>
      <c r="BK66" s="229"/>
      <c r="BL66" s="229"/>
      <c r="BM66" s="229"/>
      <c r="BN66" s="229"/>
      <c r="BO66" s="229"/>
      <c r="BP66" s="229"/>
      <c r="BQ66" s="226">
        <v>60</v>
      </c>
      <c r="BR66" s="231"/>
      <c r="BS66" s="859"/>
      <c r="BT66" s="860"/>
      <c r="BU66" s="860"/>
      <c r="BV66" s="860"/>
      <c r="BW66" s="860"/>
      <c r="BX66" s="860"/>
      <c r="BY66" s="860"/>
      <c r="BZ66" s="860"/>
      <c r="CA66" s="860"/>
      <c r="CB66" s="860"/>
      <c r="CC66" s="860"/>
      <c r="CD66" s="860"/>
      <c r="CE66" s="860"/>
      <c r="CF66" s="860"/>
      <c r="CG66" s="865"/>
      <c r="CH66" s="862"/>
      <c r="CI66" s="863"/>
      <c r="CJ66" s="863"/>
      <c r="CK66" s="863"/>
      <c r="CL66" s="864"/>
      <c r="CM66" s="862"/>
      <c r="CN66" s="863"/>
      <c r="CO66" s="863"/>
      <c r="CP66" s="863"/>
      <c r="CQ66" s="864"/>
      <c r="CR66" s="862"/>
      <c r="CS66" s="863"/>
      <c r="CT66" s="863"/>
      <c r="CU66" s="863"/>
      <c r="CV66" s="864"/>
      <c r="CW66" s="862"/>
      <c r="CX66" s="863"/>
      <c r="CY66" s="863"/>
      <c r="CZ66" s="863"/>
      <c r="DA66" s="864"/>
      <c r="DB66" s="862"/>
      <c r="DC66" s="863"/>
      <c r="DD66" s="863"/>
      <c r="DE66" s="863"/>
      <c r="DF66" s="864"/>
      <c r="DG66" s="862"/>
      <c r="DH66" s="863"/>
      <c r="DI66" s="863"/>
      <c r="DJ66" s="863"/>
      <c r="DK66" s="864"/>
      <c r="DL66" s="862"/>
      <c r="DM66" s="863"/>
      <c r="DN66" s="863"/>
      <c r="DO66" s="863"/>
      <c r="DP66" s="864"/>
      <c r="DQ66" s="862"/>
      <c r="DR66" s="863"/>
      <c r="DS66" s="863"/>
      <c r="DT66" s="863"/>
      <c r="DU66" s="864"/>
      <c r="DV66" s="859"/>
      <c r="DW66" s="860"/>
      <c r="DX66" s="860"/>
      <c r="DY66" s="860"/>
      <c r="DZ66" s="861"/>
      <c r="EA66" s="218"/>
    </row>
    <row r="67" spans="1:131" ht="26.25" customHeight="1" thickBot="1">
      <c r="A67" s="730"/>
      <c r="B67" s="731"/>
      <c r="C67" s="731"/>
      <c r="D67" s="731"/>
      <c r="E67" s="731"/>
      <c r="F67" s="731"/>
      <c r="G67" s="731"/>
      <c r="H67" s="731"/>
      <c r="I67" s="731"/>
      <c r="J67" s="731"/>
      <c r="K67" s="731"/>
      <c r="L67" s="731"/>
      <c r="M67" s="731"/>
      <c r="N67" s="731"/>
      <c r="O67" s="731"/>
      <c r="P67" s="732"/>
      <c r="Q67" s="736"/>
      <c r="R67" s="737"/>
      <c r="S67" s="737"/>
      <c r="T67" s="737"/>
      <c r="U67" s="738"/>
      <c r="V67" s="736"/>
      <c r="W67" s="737"/>
      <c r="X67" s="737"/>
      <c r="Y67" s="737"/>
      <c r="Z67" s="738"/>
      <c r="AA67" s="736"/>
      <c r="AB67" s="737"/>
      <c r="AC67" s="737"/>
      <c r="AD67" s="737"/>
      <c r="AE67" s="738"/>
      <c r="AF67" s="856"/>
      <c r="AG67" s="818"/>
      <c r="AH67" s="818"/>
      <c r="AI67" s="818"/>
      <c r="AJ67" s="857"/>
      <c r="AK67" s="858"/>
      <c r="AL67" s="731"/>
      <c r="AM67" s="731"/>
      <c r="AN67" s="731"/>
      <c r="AO67" s="732"/>
      <c r="AP67" s="736"/>
      <c r="AQ67" s="737"/>
      <c r="AR67" s="737"/>
      <c r="AS67" s="737"/>
      <c r="AT67" s="738"/>
      <c r="AU67" s="736"/>
      <c r="AV67" s="737"/>
      <c r="AW67" s="737"/>
      <c r="AX67" s="737"/>
      <c r="AY67" s="738"/>
      <c r="AZ67" s="736"/>
      <c r="BA67" s="737"/>
      <c r="BB67" s="737"/>
      <c r="BC67" s="737"/>
      <c r="BD67" s="742"/>
      <c r="BE67" s="229"/>
      <c r="BF67" s="229"/>
      <c r="BG67" s="229"/>
      <c r="BH67" s="229"/>
      <c r="BI67" s="229"/>
      <c r="BJ67" s="229"/>
      <c r="BK67" s="229"/>
      <c r="BL67" s="229"/>
      <c r="BM67" s="229"/>
      <c r="BN67" s="229"/>
      <c r="BO67" s="229"/>
      <c r="BP67" s="229"/>
      <c r="BQ67" s="226">
        <v>61</v>
      </c>
      <c r="BR67" s="231"/>
      <c r="BS67" s="859"/>
      <c r="BT67" s="860"/>
      <c r="BU67" s="860"/>
      <c r="BV67" s="860"/>
      <c r="BW67" s="860"/>
      <c r="BX67" s="860"/>
      <c r="BY67" s="860"/>
      <c r="BZ67" s="860"/>
      <c r="CA67" s="860"/>
      <c r="CB67" s="860"/>
      <c r="CC67" s="860"/>
      <c r="CD67" s="860"/>
      <c r="CE67" s="860"/>
      <c r="CF67" s="860"/>
      <c r="CG67" s="865"/>
      <c r="CH67" s="862"/>
      <c r="CI67" s="863"/>
      <c r="CJ67" s="863"/>
      <c r="CK67" s="863"/>
      <c r="CL67" s="864"/>
      <c r="CM67" s="862"/>
      <c r="CN67" s="863"/>
      <c r="CO67" s="863"/>
      <c r="CP67" s="863"/>
      <c r="CQ67" s="864"/>
      <c r="CR67" s="862"/>
      <c r="CS67" s="863"/>
      <c r="CT67" s="863"/>
      <c r="CU67" s="863"/>
      <c r="CV67" s="864"/>
      <c r="CW67" s="862"/>
      <c r="CX67" s="863"/>
      <c r="CY67" s="863"/>
      <c r="CZ67" s="863"/>
      <c r="DA67" s="864"/>
      <c r="DB67" s="862"/>
      <c r="DC67" s="863"/>
      <c r="DD67" s="863"/>
      <c r="DE67" s="863"/>
      <c r="DF67" s="864"/>
      <c r="DG67" s="862"/>
      <c r="DH67" s="863"/>
      <c r="DI67" s="863"/>
      <c r="DJ67" s="863"/>
      <c r="DK67" s="864"/>
      <c r="DL67" s="862"/>
      <c r="DM67" s="863"/>
      <c r="DN67" s="863"/>
      <c r="DO67" s="863"/>
      <c r="DP67" s="864"/>
      <c r="DQ67" s="862"/>
      <c r="DR67" s="863"/>
      <c r="DS67" s="863"/>
      <c r="DT67" s="863"/>
      <c r="DU67" s="864"/>
      <c r="DV67" s="859"/>
      <c r="DW67" s="860"/>
      <c r="DX67" s="860"/>
      <c r="DY67" s="860"/>
      <c r="DZ67" s="861"/>
      <c r="EA67" s="218"/>
    </row>
    <row r="68" spans="1:131" ht="26.25" customHeight="1" thickTop="1">
      <c r="A68" s="224">
        <v>1</v>
      </c>
      <c r="B68" s="869" t="s">
        <v>561</v>
      </c>
      <c r="C68" s="870"/>
      <c r="D68" s="870"/>
      <c r="E68" s="870"/>
      <c r="F68" s="870"/>
      <c r="G68" s="870"/>
      <c r="H68" s="870"/>
      <c r="I68" s="870"/>
      <c r="J68" s="870"/>
      <c r="K68" s="870"/>
      <c r="L68" s="870"/>
      <c r="M68" s="870"/>
      <c r="N68" s="870"/>
      <c r="O68" s="870"/>
      <c r="P68" s="871"/>
      <c r="Q68" s="872">
        <v>9471</v>
      </c>
      <c r="R68" s="866"/>
      <c r="S68" s="866"/>
      <c r="T68" s="866"/>
      <c r="U68" s="866"/>
      <c r="V68" s="866">
        <v>8936</v>
      </c>
      <c r="W68" s="866"/>
      <c r="X68" s="866"/>
      <c r="Y68" s="866"/>
      <c r="Z68" s="866"/>
      <c r="AA68" s="866">
        <v>535</v>
      </c>
      <c r="AB68" s="866"/>
      <c r="AC68" s="866"/>
      <c r="AD68" s="866"/>
      <c r="AE68" s="866"/>
      <c r="AF68" s="866">
        <v>535</v>
      </c>
      <c r="AG68" s="866"/>
      <c r="AH68" s="866"/>
      <c r="AI68" s="866"/>
      <c r="AJ68" s="866"/>
      <c r="AK68" s="866" t="s">
        <v>573</v>
      </c>
      <c r="AL68" s="866"/>
      <c r="AM68" s="866"/>
      <c r="AN68" s="866"/>
      <c r="AO68" s="866"/>
      <c r="AP68" s="866" t="s">
        <v>573</v>
      </c>
      <c r="AQ68" s="866"/>
      <c r="AR68" s="866"/>
      <c r="AS68" s="866"/>
      <c r="AT68" s="866"/>
      <c r="AU68" s="866" t="s">
        <v>573</v>
      </c>
      <c r="AV68" s="866"/>
      <c r="AW68" s="866"/>
      <c r="AX68" s="866"/>
      <c r="AY68" s="866"/>
      <c r="AZ68" s="867"/>
      <c r="BA68" s="867"/>
      <c r="BB68" s="867"/>
      <c r="BC68" s="867"/>
      <c r="BD68" s="868"/>
      <c r="BE68" s="229"/>
      <c r="BF68" s="229"/>
      <c r="BG68" s="229"/>
      <c r="BH68" s="229"/>
      <c r="BI68" s="229"/>
      <c r="BJ68" s="229"/>
      <c r="BK68" s="229"/>
      <c r="BL68" s="229"/>
      <c r="BM68" s="229"/>
      <c r="BN68" s="229"/>
      <c r="BO68" s="229"/>
      <c r="BP68" s="229"/>
      <c r="BQ68" s="226">
        <v>62</v>
      </c>
      <c r="BR68" s="231"/>
      <c r="BS68" s="859"/>
      <c r="BT68" s="860"/>
      <c r="BU68" s="860"/>
      <c r="BV68" s="860"/>
      <c r="BW68" s="860"/>
      <c r="BX68" s="860"/>
      <c r="BY68" s="860"/>
      <c r="BZ68" s="860"/>
      <c r="CA68" s="860"/>
      <c r="CB68" s="860"/>
      <c r="CC68" s="860"/>
      <c r="CD68" s="860"/>
      <c r="CE68" s="860"/>
      <c r="CF68" s="860"/>
      <c r="CG68" s="865"/>
      <c r="CH68" s="862"/>
      <c r="CI68" s="863"/>
      <c r="CJ68" s="863"/>
      <c r="CK68" s="863"/>
      <c r="CL68" s="864"/>
      <c r="CM68" s="862"/>
      <c r="CN68" s="863"/>
      <c r="CO68" s="863"/>
      <c r="CP68" s="863"/>
      <c r="CQ68" s="864"/>
      <c r="CR68" s="862"/>
      <c r="CS68" s="863"/>
      <c r="CT68" s="863"/>
      <c r="CU68" s="863"/>
      <c r="CV68" s="864"/>
      <c r="CW68" s="862"/>
      <c r="CX68" s="863"/>
      <c r="CY68" s="863"/>
      <c r="CZ68" s="863"/>
      <c r="DA68" s="864"/>
      <c r="DB68" s="862"/>
      <c r="DC68" s="863"/>
      <c r="DD68" s="863"/>
      <c r="DE68" s="863"/>
      <c r="DF68" s="864"/>
      <c r="DG68" s="862"/>
      <c r="DH68" s="863"/>
      <c r="DI68" s="863"/>
      <c r="DJ68" s="863"/>
      <c r="DK68" s="864"/>
      <c r="DL68" s="862"/>
      <c r="DM68" s="863"/>
      <c r="DN68" s="863"/>
      <c r="DO68" s="863"/>
      <c r="DP68" s="864"/>
      <c r="DQ68" s="862"/>
      <c r="DR68" s="863"/>
      <c r="DS68" s="863"/>
      <c r="DT68" s="863"/>
      <c r="DU68" s="864"/>
      <c r="DV68" s="859"/>
      <c r="DW68" s="860"/>
      <c r="DX68" s="860"/>
      <c r="DY68" s="860"/>
      <c r="DZ68" s="861"/>
      <c r="EA68" s="218"/>
    </row>
    <row r="69" spans="1:131" ht="26.25" customHeight="1">
      <c r="A69" s="226">
        <v>2</v>
      </c>
      <c r="B69" s="873" t="s">
        <v>562</v>
      </c>
      <c r="C69" s="874"/>
      <c r="D69" s="874"/>
      <c r="E69" s="874"/>
      <c r="F69" s="874"/>
      <c r="G69" s="874"/>
      <c r="H69" s="874"/>
      <c r="I69" s="874"/>
      <c r="J69" s="874"/>
      <c r="K69" s="874"/>
      <c r="L69" s="874"/>
      <c r="M69" s="874"/>
      <c r="N69" s="874"/>
      <c r="O69" s="874"/>
      <c r="P69" s="875"/>
      <c r="Q69" s="876">
        <v>547</v>
      </c>
      <c r="R69" s="830"/>
      <c r="S69" s="830"/>
      <c r="T69" s="830"/>
      <c r="U69" s="830"/>
      <c r="V69" s="830">
        <v>545</v>
      </c>
      <c r="W69" s="830"/>
      <c r="X69" s="830"/>
      <c r="Y69" s="830"/>
      <c r="Z69" s="830"/>
      <c r="AA69" s="830">
        <v>2</v>
      </c>
      <c r="AB69" s="830"/>
      <c r="AC69" s="830"/>
      <c r="AD69" s="830"/>
      <c r="AE69" s="830"/>
      <c r="AF69" s="830">
        <v>2</v>
      </c>
      <c r="AG69" s="830"/>
      <c r="AH69" s="830"/>
      <c r="AI69" s="830"/>
      <c r="AJ69" s="830"/>
      <c r="AK69" s="830" t="s">
        <v>573</v>
      </c>
      <c r="AL69" s="830"/>
      <c r="AM69" s="830"/>
      <c r="AN69" s="830"/>
      <c r="AO69" s="830"/>
      <c r="AP69" s="830" t="s">
        <v>573</v>
      </c>
      <c r="AQ69" s="830"/>
      <c r="AR69" s="830"/>
      <c r="AS69" s="830"/>
      <c r="AT69" s="830"/>
      <c r="AU69" s="830" t="s">
        <v>573</v>
      </c>
      <c r="AV69" s="830"/>
      <c r="AW69" s="830"/>
      <c r="AX69" s="830"/>
      <c r="AY69" s="830"/>
      <c r="AZ69" s="832"/>
      <c r="BA69" s="832"/>
      <c r="BB69" s="832"/>
      <c r="BC69" s="832"/>
      <c r="BD69" s="833"/>
      <c r="BE69" s="229"/>
      <c r="BF69" s="229"/>
      <c r="BG69" s="229"/>
      <c r="BH69" s="229"/>
      <c r="BI69" s="229"/>
      <c r="BJ69" s="229"/>
      <c r="BK69" s="229"/>
      <c r="BL69" s="229"/>
      <c r="BM69" s="229"/>
      <c r="BN69" s="229"/>
      <c r="BO69" s="229"/>
      <c r="BP69" s="229"/>
      <c r="BQ69" s="226">
        <v>63</v>
      </c>
      <c r="BR69" s="231"/>
      <c r="BS69" s="859"/>
      <c r="BT69" s="860"/>
      <c r="BU69" s="860"/>
      <c r="BV69" s="860"/>
      <c r="BW69" s="860"/>
      <c r="BX69" s="860"/>
      <c r="BY69" s="860"/>
      <c r="BZ69" s="860"/>
      <c r="CA69" s="860"/>
      <c r="CB69" s="860"/>
      <c r="CC69" s="860"/>
      <c r="CD69" s="860"/>
      <c r="CE69" s="860"/>
      <c r="CF69" s="860"/>
      <c r="CG69" s="865"/>
      <c r="CH69" s="862"/>
      <c r="CI69" s="863"/>
      <c r="CJ69" s="863"/>
      <c r="CK69" s="863"/>
      <c r="CL69" s="864"/>
      <c r="CM69" s="862"/>
      <c r="CN69" s="863"/>
      <c r="CO69" s="863"/>
      <c r="CP69" s="863"/>
      <c r="CQ69" s="864"/>
      <c r="CR69" s="862"/>
      <c r="CS69" s="863"/>
      <c r="CT69" s="863"/>
      <c r="CU69" s="863"/>
      <c r="CV69" s="864"/>
      <c r="CW69" s="862"/>
      <c r="CX69" s="863"/>
      <c r="CY69" s="863"/>
      <c r="CZ69" s="863"/>
      <c r="DA69" s="864"/>
      <c r="DB69" s="862"/>
      <c r="DC69" s="863"/>
      <c r="DD69" s="863"/>
      <c r="DE69" s="863"/>
      <c r="DF69" s="864"/>
      <c r="DG69" s="862"/>
      <c r="DH69" s="863"/>
      <c r="DI69" s="863"/>
      <c r="DJ69" s="863"/>
      <c r="DK69" s="864"/>
      <c r="DL69" s="862"/>
      <c r="DM69" s="863"/>
      <c r="DN69" s="863"/>
      <c r="DO69" s="863"/>
      <c r="DP69" s="864"/>
      <c r="DQ69" s="862"/>
      <c r="DR69" s="863"/>
      <c r="DS69" s="863"/>
      <c r="DT69" s="863"/>
      <c r="DU69" s="864"/>
      <c r="DV69" s="859"/>
      <c r="DW69" s="860"/>
      <c r="DX69" s="860"/>
      <c r="DY69" s="860"/>
      <c r="DZ69" s="861"/>
      <c r="EA69" s="218"/>
    </row>
    <row r="70" spans="1:131" ht="26.25" customHeight="1">
      <c r="A70" s="226">
        <v>3</v>
      </c>
      <c r="B70" s="873" t="s">
        <v>563</v>
      </c>
      <c r="C70" s="874"/>
      <c r="D70" s="874"/>
      <c r="E70" s="874"/>
      <c r="F70" s="874"/>
      <c r="G70" s="874"/>
      <c r="H70" s="874"/>
      <c r="I70" s="874"/>
      <c r="J70" s="874"/>
      <c r="K70" s="874"/>
      <c r="L70" s="874"/>
      <c r="M70" s="874"/>
      <c r="N70" s="874"/>
      <c r="O70" s="874"/>
      <c r="P70" s="875"/>
      <c r="Q70" s="876">
        <v>20</v>
      </c>
      <c r="R70" s="830"/>
      <c r="S70" s="830"/>
      <c r="T70" s="830"/>
      <c r="U70" s="830"/>
      <c r="V70" s="830">
        <v>17</v>
      </c>
      <c r="W70" s="830"/>
      <c r="X70" s="830"/>
      <c r="Y70" s="830"/>
      <c r="Z70" s="830"/>
      <c r="AA70" s="830">
        <v>3</v>
      </c>
      <c r="AB70" s="830"/>
      <c r="AC70" s="830"/>
      <c r="AD70" s="830"/>
      <c r="AE70" s="830"/>
      <c r="AF70" s="830">
        <v>3</v>
      </c>
      <c r="AG70" s="830"/>
      <c r="AH70" s="830"/>
      <c r="AI70" s="830"/>
      <c r="AJ70" s="830"/>
      <c r="AK70" s="830" t="s">
        <v>573</v>
      </c>
      <c r="AL70" s="830"/>
      <c r="AM70" s="830"/>
      <c r="AN70" s="830"/>
      <c r="AO70" s="830"/>
      <c r="AP70" s="830" t="s">
        <v>573</v>
      </c>
      <c r="AQ70" s="830"/>
      <c r="AR70" s="830"/>
      <c r="AS70" s="830"/>
      <c r="AT70" s="830"/>
      <c r="AU70" s="830" t="s">
        <v>573</v>
      </c>
      <c r="AV70" s="830"/>
      <c r="AW70" s="830"/>
      <c r="AX70" s="830"/>
      <c r="AY70" s="830"/>
      <c r="AZ70" s="832"/>
      <c r="BA70" s="832"/>
      <c r="BB70" s="832"/>
      <c r="BC70" s="832"/>
      <c r="BD70" s="833"/>
      <c r="BE70" s="229"/>
      <c r="BF70" s="229"/>
      <c r="BG70" s="229"/>
      <c r="BH70" s="229"/>
      <c r="BI70" s="229"/>
      <c r="BJ70" s="229"/>
      <c r="BK70" s="229"/>
      <c r="BL70" s="229"/>
      <c r="BM70" s="229"/>
      <c r="BN70" s="229"/>
      <c r="BO70" s="229"/>
      <c r="BP70" s="229"/>
      <c r="BQ70" s="226">
        <v>64</v>
      </c>
      <c r="BR70" s="231"/>
      <c r="BS70" s="859"/>
      <c r="BT70" s="860"/>
      <c r="BU70" s="860"/>
      <c r="BV70" s="860"/>
      <c r="BW70" s="860"/>
      <c r="BX70" s="860"/>
      <c r="BY70" s="860"/>
      <c r="BZ70" s="860"/>
      <c r="CA70" s="860"/>
      <c r="CB70" s="860"/>
      <c r="CC70" s="860"/>
      <c r="CD70" s="860"/>
      <c r="CE70" s="860"/>
      <c r="CF70" s="860"/>
      <c r="CG70" s="865"/>
      <c r="CH70" s="862"/>
      <c r="CI70" s="863"/>
      <c r="CJ70" s="863"/>
      <c r="CK70" s="863"/>
      <c r="CL70" s="864"/>
      <c r="CM70" s="862"/>
      <c r="CN70" s="863"/>
      <c r="CO70" s="863"/>
      <c r="CP70" s="863"/>
      <c r="CQ70" s="864"/>
      <c r="CR70" s="862"/>
      <c r="CS70" s="863"/>
      <c r="CT70" s="863"/>
      <c r="CU70" s="863"/>
      <c r="CV70" s="864"/>
      <c r="CW70" s="862"/>
      <c r="CX70" s="863"/>
      <c r="CY70" s="863"/>
      <c r="CZ70" s="863"/>
      <c r="DA70" s="864"/>
      <c r="DB70" s="862"/>
      <c r="DC70" s="863"/>
      <c r="DD70" s="863"/>
      <c r="DE70" s="863"/>
      <c r="DF70" s="864"/>
      <c r="DG70" s="862"/>
      <c r="DH70" s="863"/>
      <c r="DI70" s="863"/>
      <c r="DJ70" s="863"/>
      <c r="DK70" s="864"/>
      <c r="DL70" s="862"/>
      <c r="DM70" s="863"/>
      <c r="DN70" s="863"/>
      <c r="DO70" s="863"/>
      <c r="DP70" s="864"/>
      <c r="DQ70" s="862"/>
      <c r="DR70" s="863"/>
      <c r="DS70" s="863"/>
      <c r="DT70" s="863"/>
      <c r="DU70" s="864"/>
      <c r="DV70" s="859"/>
      <c r="DW70" s="860"/>
      <c r="DX70" s="860"/>
      <c r="DY70" s="860"/>
      <c r="DZ70" s="861"/>
      <c r="EA70" s="218"/>
    </row>
    <row r="71" spans="1:131" ht="26.25" customHeight="1">
      <c r="A71" s="226">
        <v>4</v>
      </c>
      <c r="B71" s="873" t="s">
        <v>564</v>
      </c>
      <c r="C71" s="874"/>
      <c r="D71" s="874"/>
      <c r="E71" s="874"/>
      <c r="F71" s="874"/>
      <c r="G71" s="874"/>
      <c r="H71" s="874"/>
      <c r="I71" s="874"/>
      <c r="J71" s="874"/>
      <c r="K71" s="874"/>
      <c r="L71" s="874"/>
      <c r="M71" s="874"/>
      <c r="N71" s="874"/>
      <c r="O71" s="874"/>
      <c r="P71" s="875"/>
      <c r="Q71" s="876">
        <v>33</v>
      </c>
      <c r="R71" s="830"/>
      <c r="S71" s="830"/>
      <c r="T71" s="830"/>
      <c r="U71" s="830"/>
      <c r="V71" s="830">
        <v>33</v>
      </c>
      <c r="W71" s="830"/>
      <c r="X71" s="830"/>
      <c r="Y71" s="830"/>
      <c r="Z71" s="830"/>
      <c r="AA71" s="830">
        <v>0</v>
      </c>
      <c r="AB71" s="830"/>
      <c r="AC71" s="830"/>
      <c r="AD71" s="830"/>
      <c r="AE71" s="830"/>
      <c r="AF71" s="830">
        <v>0</v>
      </c>
      <c r="AG71" s="830"/>
      <c r="AH71" s="830"/>
      <c r="AI71" s="830"/>
      <c r="AJ71" s="830"/>
      <c r="AK71" s="830">
        <v>5</v>
      </c>
      <c r="AL71" s="830"/>
      <c r="AM71" s="830"/>
      <c r="AN71" s="830"/>
      <c r="AO71" s="830"/>
      <c r="AP71" s="830" t="s">
        <v>573</v>
      </c>
      <c r="AQ71" s="830"/>
      <c r="AR71" s="830"/>
      <c r="AS71" s="830"/>
      <c r="AT71" s="830"/>
      <c r="AU71" s="830" t="s">
        <v>573</v>
      </c>
      <c r="AV71" s="830"/>
      <c r="AW71" s="830"/>
      <c r="AX71" s="830"/>
      <c r="AY71" s="830"/>
      <c r="AZ71" s="832"/>
      <c r="BA71" s="832"/>
      <c r="BB71" s="832"/>
      <c r="BC71" s="832"/>
      <c r="BD71" s="833"/>
      <c r="BE71" s="229"/>
      <c r="BF71" s="229"/>
      <c r="BG71" s="229"/>
      <c r="BH71" s="229"/>
      <c r="BI71" s="229"/>
      <c r="BJ71" s="229"/>
      <c r="BK71" s="229"/>
      <c r="BL71" s="229"/>
      <c r="BM71" s="229"/>
      <c r="BN71" s="229"/>
      <c r="BO71" s="229"/>
      <c r="BP71" s="229"/>
      <c r="BQ71" s="226">
        <v>65</v>
      </c>
      <c r="BR71" s="231"/>
      <c r="BS71" s="859"/>
      <c r="BT71" s="860"/>
      <c r="BU71" s="860"/>
      <c r="BV71" s="860"/>
      <c r="BW71" s="860"/>
      <c r="BX71" s="860"/>
      <c r="BY71" s="860"/>
      <c r="BZ71" s="860"/>
      <c r="CA71" s="860"/>
      <c r="CB71" s="860"/>
      <c r="CC71" s="860"/>
      <c r="CD71" s="860"/>
      <c r="CE71" s="860"/>
      <c r="CF71" s="860"/>
      <c r="CG71" s="865"/>
      <c r="CH71" s="862"/>
      <c r="CI71" s="863"/>
      <c r="CJ71" s="863"/>
      <c r="CK71" s="863"/>
      <c r="CL71" s="864"/>
      <c r="CM71" s="862"/>
      <c r="CN71" s="863"/>
      <c r="CO71" s="863"/>
      <c r="CP71" s="863"/>
      <c r="CQ71" s="864"/>
      <c r="CR71" s="862"/>
      <c r="CS71" s="863"/>
      <c r="CT71" s="863"/>
      <c r="CU71" s="863"/>
      <c r="CV71" s="864"/>
      <c r="CW71" s="862"/>
      <c r="CX71" s="863"/>
      <c r="CY71" s="863"/>
      <c r="CZ71" s="863"/>
      <c r="DA71" s="864"/>
      <c r="DB71" s="862"/>
      <c r="DC71" s="863"/>
      <c r="DD71" s="863"/>
      <c r="DE71" s="863"/>
      <c r="DF71" s="864"/>
      <c r="DG71" s="862"/>
      <c r="DH71" s="863"/>
      <c r="DI71" s="863"/>
      <c r="DJ71" s="863"/>
      <c r="DK71" s="864"/>
      <c r="DL71" s="862"/>
      <c r="DM71" s="863"/>
      <c r="DN71" s="863"/>
      <c r="DO71" s="863"/>
      <c r="DP71" s="864"/>
      <c r="DQ71" s="862"/>
      <c r="DR71" s="863"/>
      <c r="DS71" s="863"/>
      <c r="DT71" s="863"/>
      <c r="DU71" s="864"/>
      <c r="DV71" s="859"/>
      <c r="DW71" s="860"/>
      <c r="DX71" s="860"/>
      <c r="DY71" s="860"/>
      <c r="DZ71" s="861"/>
      <c r="EA71" s="218"/>
    </row>
    <row r="72" spans="1:131" ht="26.25" customHeight="1">
      <c r="A72" s="226">
        <v>5</v>
      </c>
      <c r="B72" s="873" t="s">
        <v>565</v>
      </c>
      <c r="C72" s="874"/>
      <c r="D72" s="874"/>
      <c r="E72" s="874"/>
      <c r="F72" s="874"/>
      <c r="G72" s="874"/>
      <c r="H72" s="874"/>
      <c r="I72" s="874"/>
      <c r="J72" s="874"/>
      <c r="K72" s="874"/>
      <c r="L72" s="874"/>
      <c r="M72" s="874"/>
      <c r="N72" s="874"/>
      <c r="O72" s="874"/>
      <c r="P72" s="875"/>
      <c r="Q72" s="876">
        <v>1</v>
      </c>
      <c r="R72" s="830"/>
      <c r="S72" s="830"/>
      <c r="T72" s="830"/>
      <c r="U72" s="830"/>
      <c r="V72" s="830">
        <v>0</v>
      </c>
      <c r="W72" s="830"/>
      <c r="X72" s="830"/>
      <c r="Y72" s="830"/>
      <c r="Z72" s="830"/>
      <c r="AA72" s="830">
        <v>0</v>
      </c>
      <c r="AB72" s="830"/>
      <c r="AC72" s="830"/>
      <c r="AD72" s="830"/>
      <c r="AE72" s="830"/>
      <c r="AF72" s="830">
        <v>0</v>
      </c>
      <c r="AG72" s="830"/>
      <c r="AH72" s="830"/>
      <c r="AI72" s="830"/>
      <c r="AJ72" s="830"/>
      <c r="AK72" s="830" t="s">
        <v>573</v>
      </c>
      <c r="AL72" s="830"/>
      <c r="AM72" s="830"/>
      <c r="AN72" s="830"/>
      <c r="AO72" s="830"/>
      <c r="AP72" s="830" t="s">
        <v>573</v>
      </c>
      <c r="AQ72" s="830"/>
      <c r="AR72" s="830"/>
      <c r="AS72" s="830"/>
      <c r="AT72" s="830"/>
      <c r="AU72" s="830" t="s">
        <v>573</v>
      </c>
      <c r="AV72" s="830"/>
      <c r="AW72" s="830"/>
      <c r="AX72" s="830"/>
      <c r="AY72" s="830"/>
      <c r="AZ72" s="832"/>
      <c r="BA72" s="832"/>
      <c r="BB72" s="832"/>
      <c r="BC72" s="832"/>
      <c r="BD72" s="833"/>
      <c r="BE72" s="229"/>
      <c r="BF72" s="229"/>
      <c r="BG72" s="229"/>
      <c r="BH72" s="229"/>
      <c r="BI72" s="229"/>
      <c r="BJ72" s="229"/>
      <c r="BK72" s="229"/>
      <c r="BL72" s="229"/>
      <c r="BM72" s="229"/>
      <c r="BN72" s="229"/>
      <c r="BO72" s="229"/>
      <c r="BP72" s="229"/>
      <c r="BQ72" s="226">
        <v>66</v>
      </c>
      <c r="BR72" s="231"/>
      <c r="BS72" s="859"/>
      <c r="BT72" s="860"/>
      <c r="BU72" s="860"/>
      <c r="BV72" s="860"/>
      <c r="BW72" s="860"/>
      <c r="BX72" s="860"/>
      <c r="BY72" s="860"/>
      <c r="BZ72" s="860"/>
      <c r="CA72" s="860"/>
      <c r="CB72" s="860"/>
      <c r="CC72" s="860"/>
      <c r="CD72" s="860"/>
      <c r="CE72" s="860"/>
      <c r="CF72" s="860"/>
      <c r="CG72" s="865"/>
      <c r="CH72" s="862"/>
      <c r="CI72" s="863"/>
      <c r="CJ72" s="863"/>
      <c r="CK72" s="863"/>
      <c r="CL72" s="864"/>
      <c r="CM72" s="862"/>
      <c r="CN72" s="863"/>
      <c r="CO72" s="863"/>
      <c r="CP72" s="863"/>
      <c r="CQ72" s="864"/>
      <c r="CR72" s="862"/>
      <c r="CS72" s="863"/>
      <c r="CT72" s="863"/>
      <c r="CU72" s="863"/>
      <c r="CV72" s="864"/>
      <c r="CW72" s="862"/>
      <c r="CX72" s="863"/>
      <c r="CY72" s="863"/>
      <c r="CZ72" s="863"/>
      <c r="DA72" s="864"/>
      <c r="DB72" s="862"/>
      <c r="DC72" s="863"/>
      <c r="DD72" s="863"/>
      <c r="DE72" s="863"/>
      <c r="DF72" s="864"/>
      <c r="DG72" s="862"/>
      <c r="DH72" s="863"/>
      <c r="DI72" s="863"/>
      <c r="DJ72" s="863"/>
      <c r="DK72" s="864"/>
      <c r="DL72" s="862"/>
      <c r="DM72" s="863"/>
      <c r="DN72" s="863"/>
      <c r="DO72" s="863"/>
      <c r="DP72" s="864"/>
      <c r="DQ72" s="862"/>
      <c r="DR72" s="863"/>
      <c r="DS72" s="863"/>
      <c r="DT72" s="863"/>
      <c r="DU72" s="864"/>
      <c r="DV72" s="859"/>
      <c r="DW72" s="860"/>
      <c r="DX72" s="860"/>
      <c r="DY72" s="860"/>
      <c r="DZ72" s="861"/>
      <c r="EA72" s="218"/>
    </row>
    <row r="73" spans="1:131" ht="26.25" customHeight="1">
      <c r="A73" s="226">
        <v>6</v>
      </c>
      <c r="B73" s="873" t="s">
        <v>566</v>
      </c>
      <c r="C73" s="874"/>
      <c r="D73" s="874"/>
      <c r="E73" s="874"/>
      <c r="F73" s="874"/>
      <c r="G73" s="874"/>
      <c r="H73" s="874"/>
      <c r="I73" s="874"/>
      <c r="J73" s="874"/>
      <c r="K73" s="874"/>
      <c r="L73" s="874"/>
      <c r="M73" s="874"/>
      <c r="N73" s="874"/>
      <c r="O73" s="874"/>
      <c r="P73" s="875"/>
      <c r="Q73" s="876">
        <v>100</v>
      </c>
      <c r="R73" s="830"/>
      <c r="S73" s="830"/>
      <c r="T73" s="830"/>
      <c r="U73" s="830"/>
      <c r="V73" s="830">
        <v>100</v>
      </c>
      <c r="W73" s="830"/>
      <c r="X73" s="830"/>
      <c r="Y73" s="830"/>
      <c r="Z73" s="830"/>
      <c r="AA73" s="830">
        <v>0</v>
      </c>
      <c r="AB73" s="830"/>
      <c r="AC73" s="830"/>
      <c r="AD73" s="830"/>
      <c r="AE73" s="830"/>
      <c r="AF73" s="830" t="s">
        <v>574</v>
      </c>
      <c r="AG73" s="830"/>
      <c r="AH73" s="830"/>
      <c r="AI73" s="830"/>
      <c r="AJ73" s="830"/>
      <c r="AK73" s="830">
        <v>56</v>
      </c>
      <c r="AL73" s="830"/>
      <c r="AM73" s="830"/>
      <c r="AN73" s="830"/>
      <c r="AO73" s="830"/>
      <c r="AP73" s="830" t="s">
        <v>573</v>
      </c>
      <c r="AQ73" s="830"/>
      <c r="AR73" s="830"/>
      <c r="AS73" s="830"/>
      <c r="AT73" s="830"/>
      <c r="AU73" s="830" t="s">
        <v>573</v>
      </c>
      <c r="AV73" s="830"/>
      <c r="AW73" s="830"/>
      <c r="AX73" s="830"/>
      <c r="AY73" s="830"/>
      <c r="AZ73" s="832"/>
      <c r="BA73" s="832"/>
      <c r="BB73" s="832"/>
      <c r="BC73" s="832"/>
      <c r="BD73" s="833"/>
      <c r="BE73" s="229"/>
      <c r="BF73" s="229"/>
      <c r="BG73" s="229"/>
      <c r="BH73" s="229"/>
      <c r="BI73" s="229"/>
      <c r="BJ73" s="229"/>
      <c r="BK73" s="229"/>
      <c r="BL73" s="229"/>
      <c r="BM73" s="229"/>
      <c r="BN73" s="229"/>
      <c r="BO73" s="229"/>
      <c r="BP73" s="229"/>
      <c r="BQ73" s="226">
        <v>67</v>
      </c>
      <c r="BR73" s="231"/>
      <c r="BS73" s="859"/>
      <c r="BT73" s="860"/>
      <c r="BU73" s="860"/>
      <c r="BV73" s="860"/>
      <c r="BW73" s="860"/>
      <c r="BX73" s="860"/>
      <c r="BY73" s="860"/>
      <c r="BZ73" s="860"/>
      <c r="CA73" s="860"/>
      <c r="CB73" s="860"/>
      <c r="CC73" s="860"/>
      <c r="CD73" s="860"/>
      <c r="CE73" s="860"/>
      <c r="CF73" s="860"/>
      <c r="CG73" s="865"/>
      <c r="CH73" s="862"/>
      <c r="CI73" s="863"/>
      <c r="CJ73" s="863"/>
      <c r="CK73" s="863"/>
      <c r="CL73" s="864"/>
      <c r="CM73" s="862"/>
      <c r="CN73" s="863"/>
      <c r="CO73" s="863"/>
      <c r="CP73" s="863"/>
      <c r="CQ73" s="864"/>
      <c r="CR73" s="862"/>
      <c r="CS73" s="863"/>
      <c r="CT73" s="863"/>
      <c r="CU73" s="863"/>
      <c r="CV73" s="864"/>
      <c r="CW73" s="862"/>
      <c r="CX73" s="863"/>
      <c r="CY73" s="863"/>
      <c r="CZ73" s="863"/>
      <c r="DA73" s="864"/>
      <c r="DB73" s="862"/>
      <c r="DC73" s="863"/>
      <c r="DD73" s="863"/>
      <c r="DE73" s="863"/>
      <c r="DF73" s="864"/>
      <c r="DG73" s="862"/>
      <c r="DH73" s="863"/>
      <c r="DI73" s="863"/>
      <c r="DJ73" s="863"/>
      <c r="DK73" s="864"/>
      <c r="DL73" s="862"/>
      <c r="DM73" s="863"/>
      <c r="DN73" s="863"/>
      <c r="DO73" s="863"/>
      <c r="DP73" s="864"/>
      <c r="DQ73" s="862"/>
      <c r="DR73" s="863"/>
      <c r="DS73" s="863"/>
      <c r="DT73" s="863"/>
      <c r="DU73" s="864"/>
      <c r="DV73" s="859"/>
      <c r="DW73" s="860"/>
      <c r="DX73" s="860"/>
      <c r="DY73" s="860"/>
      <c r="DZ73" s="861"/>
      <c r="EA73" s="218"/>
    </row>
    <row r="74" spans="1:131" ht="26.25" customHeight="1">
      <c r="A74" s="226">
        <v>7</v>
      </c>
      <c r="B74" s="873" t="s">
        <v>567</v>
      </c>
      <c r="C74" s="874"/>
      <c r="D74" s="874"/>
      <c r="E74" s="874"/>
      <c r="F74" s="874"/>
      <c r="G74" s="874"/>
      <c r="H74" s="874"/>
      <c r="I74" s="874"/>
      <c r="J74" s="874"/>
      <c r="K74" s="874"/>
      <c r="L74" s="874"/>
      <c r="M74" s="874"/>
      <c r="N74" s="874"/>
      <c r="O74" s="874"/>
      <c r="P74" s="875"/>
      <c r="Q74" s="876">
        <v>146</v>
      </c>
      <c r="R74" s="830"/>
      <c r="S74" s="830"/>
      <c r="T74" s="830"/>
      <c r="U74" s="830"/>
      <c r="V74" s="830">
        <v>105</v>
      </c>
      <c r="W74" s="830"/>
      <c r="X74" s="830"/>
      <c r="Y74" s="830"/>
      <c r="Z74" s="830"/>
      <c r="AA74" s="830">
        <v>41</v>
      </c>
      <c r="AB74" s="830"/>
      <c r="AC74" s="830"/>
      <c r="AD74" s="830"/>
      <c r="AE74" s="830"/>
      <c r="AF74" s="830">
        <v>41</v>
      </c>
      <c r="AG74" s="830"/>
      <c r="AH74" s="830"/>
      <c r="AI74" s="830"/>
      <c r="AJ74" s="830"/>
      <c r="AK74" s="830" t="s">
        <v>573</v>
      </c>
      <c r="AL74" s="830"/>
      <c r="AM74" s="830"/>
      <c r="AN74" s="830"/>
      <c r="AO74" s="830"/>
      <c r="AP74" s="830" t="s">
        <v>573</v>
      </c>
      <c r="AQ74" s="830"/>
      <c r="AR74" s="830"/>
      <c r="AS74" s="830"/>
      <c r="AT74" s="830"/>
      <c r="AU74" s="830" t="s">
        <v>573</v>
      </c>
      <c r="AV74" s="830"/>
      <c r="AW74" s="830"/>
      <c r="AX74" s="830"/>
      <c r="AY74" s="830"/>
      <c r="AZ74" s="832"/>
      <c r="BA74" s="832"/>
      <c r="BB74" s="832"/>
      <c r="BC74" s="832"/>
      <c r="BD74" s="833"/>
      <c r="BE74" s="229"/>
      <c r="BF74" s="229"/>
      <c r="BG74" s="229"/>
      <c r="BH74" s="229"/>
      <c r="BI74" s="229"/>
      <c r="BJ74" s="229"/>
      <c r="BK74" s="229"/>
      <c r="BL74" s="229"/>
      <c r="BM74" s="229"/>
      <c r="BN74" s="229"/>
      <c r="BO74" s="229"/>
      <c r="BP74" s="229"/>
      <c r="BQ74" s="226">
        <v>68</v>
      </c>
      <c r="BR74" s="231"/>
      <c r="BS74" s="859"/>
      <c r="BT74" s="860"/>
      <c r="BU74" s="860"/>
      <c r="BV74" s="860"/>
      <c r="BW74" s="860"/>
      <c r="BX74" s="860"/>
      <c r="BY74" s="860"/>
      <c r="BZ74" s="860"/>
      <c r="CA74" s="860"/>
      <c r="CB74" s="860"/>
      <c r="CC74" s="860"/>
      <c r="CD74" s="860"/>
      <c r="CE74" s="860"/>
      <c r="CF74" s="860"/>
      <c r="CG74" s="865"/>
      <c r="CH74" s="862"/>
      <c r="CI74" s="863"/>
      <c r="CJ74" s="863"/>
      <c r="CK74" s="863"/>
      <c r="CL74" s="864"/>
      <c r="CM74" s="862"/>
      <c r="CN74" s="863"/>
      <c r="CO74" s="863"/>
      <c r="CP74" s="863"/>
      <c r="CQ74" s="864"/>
      <c r="CR74" s="862"/>
      <c r="CS74" s="863"/>
      <c r="CT74" s="863"/>
      <c r="CU74" s="863"/>
      <c r="CV74" s="864"/>
      <c r="CW74" s="862"/>
      <c r="CX74" s="863"/>
      <c r="CY74" s="863"/>
      <c r="CZ74" s="863"/>
      <c r="DA74" s="864"/>
      <c r="DB74" s="862"/>
      <c r="DC74" s="863"/>
      <c r="DD74" s="863"/>
      <c r="DE74" s="863"/>
      <c r="DF74" s="864"/>
      <c r="DG74" s="862"/>
      <c r="DH74" s="863"/>
      <c r="DI74" s="863"/>
      <c r="DJ74" s="863"/>
      <c r="DK74" s="864"/>
      <c r="DL74" s="862"/>
      <c r="DM74" s="863"/>
      <c r="DN74" s="863"/>
      <c r="DO74" s="863"/>
      <c r="DP74" s="864"/>
      <c r="DQ74" s="862"/>
      <c r="DR74" s="863"/>
      <c r="DS74" s="863"/>
      <c r="DT74" s="863"/>
      <c r="DU74" s="864"/>
      <c r="DV74" s="859"/>
      <c r="DW74" s="860"/>
      <c r="DX74" s="860"/>
      <c r="DY74" s="860"/>
      <c r="DZ74" s="861"/>
      <c r="EA74" s="218"/>
    </row>
    <row r="75" spans="1:131" ht="26.25" customHeight="1">
      <c r="A75" s="226">
        <v>8</v>
      </c>
      <c r="B75" s="873" t="s">
        <v>568</v>
      </c>
      <c r="C75" s="874"/>
      <c r="D75" s="874"/>
      <c r="E75" s="874"/>
      <c r="F75" s="874"/>
      <c r="G75" s="874"/>
      <c r="H75" s="874"/>
      <c r="I75" s="874"/>
      <c r="J75" s="874"/>
      <c r="K75" s="874"/>
      <c r="L75" s="874"/>
      <c r="M75" s="874"/>
      <c r="N75" s="874"/>
      <c r="O75" s="874"/>
      <c r="P75" s="875"/>
      <c r="Q75" s="877">
        <v>75</v>
      </c>
      <c r="R75" s="878"/>
      <c r="S75" s="878"/>
      <c r="T75" s="878"/>
      <c r="U75" s="834"/>
      <c r="V75" s="879">
        <v>59</v>
      </c>
      <c r="W75" s="878"/>
      <c r="X75" s="878"/>
      <c r="Y75" s="878"/>
      <c r="Z75" s="834"/>
      <c r="AA75" s="879">
        <v>15</v>
      </c>
      <c r="AB75" s="878"/>
      <c r="AC75" s="878"/>
      <c r="AD75" s="878"/>
      <c r="AE75" s="834"/>
      <c r="AF75" s="879">
        <v>15</v>
      </c>
      <c r="AG75" s="878"/>
      <c r="AH75" s="878"/>
      <c r="AI75" s="878"/>
      <c r="AJ75" s="834"/>
      <c r="AK75" s="879" t="s">
        <v>573</v>
      </c>
      <c r="AL75" s="878"/>
      <c r="AM75" s="878"/>
      <c r="AN75" s="878"/>
      <c r="AO75" s="834"/>
      <c r="AP75" s="879" t="s">
        <v>573</v>
      </c>
      <c r="AQ75" s="878"/>
      <c r="AR75" s="878"/>
      <c r="AS75" s="878"/>
      <c r="AT75" s="834"/>
      <c r="AU75" s="879" t="s">
        <v>573</v>
      </c>
      <c r="AV75" s="878"/>
      <c r="AW75" s="878"/>
      <c r="AX75" s="878"/>
      <c r="AY75" s="834"/>
      <c r="AZ75" s="832"/>
      <c r="BA75" s="832"/>
      <c r="BB75" s="832"/>
      <c r="BC75" s="832"/>
      <c r="BD75" s="833"/>
      <c r="BE75" s="229"/>
      <c r="BF75" s="229"/>
      <c r="BG75" s="229"/>
      <c r="BH75" s="229"/>
      <c r="BI75" s="229"/>
      <c r="BJ75" s="229"/>
      <c r="BK75" s="229"/>
      <c r="BL75" s="229"/>
      <c r="BM75" s="229"/>
      <c r="BN75" s="229"/>
      <c r="BO75" s="229"/>
      <c r="BP75" s="229"/>
      <c r="BQ75" s="226">
        <v>69</v>
      </c>
      <c r="BR75" s="231"/>
      <c r="BS75" s="859"/>
      <c r="BT75" s="860"/>
      <c r="BU75" s="860"/>
      <c r="BV75" s="860"/>
      <c r="BW75" s="860"/>
      <c r="BX75" s="860"/>
      <c r="BY75" s="860"/>
      <c r="BZ75" s="860"/>
      <c r="CA75" s="860"/>
      <c r="CB75" s="860"/>
      <c r="CC75" s="860"/>
      <c r="CD75" s="860"/>
      <c r="CE75" s="860"/>
      <c r="CF75" s="860"/>
      <c r="CG75" s="865"/>
      <c r="CH75" s="862"/>
      <c r="CI75" s="863"/>
      <c r="CJ75" s="863"/>
      <c r="CK75" s="863"/>
      <c r="CL75" s="864"/>
      <c r="CM75" s="862"/>
      <c r="CN75" s="863"/>
      <c r="CO75" s="863"/>
      <c r="CP75" s="863"/>
      <c r="CQ75" s="864"/>
      <c r="CR75" s="862"/>
      <c r="CS75" s="863"/>
      <c r="CT75" s="863"/>
      <c r="CU75" s="863"/>
      <c r="CV75" s="864"/>
      <c r="CW75" s="862"/>
      <c r="CX75" s="863"/>
      <c r="CY75" s="863"/>
      <c r="CZ75" s="863"/>
      <c r="DA75" s="864"/>
      <c r="DB75" s="862"/>
      <c r="DC75" s="863"/>
      <c r="DD75" s="863"/>
      <c r="DE75" s="863"/>
      <c r="DF75" s="864"/>
      <c r="DG75" s="862"/>
      <c r="DH75" s="863"/>
      <c r="DI75" s="863"/>
      <c r="DJ75" s="863"/>
      <c r="DK75" s="864"/>
      <c r="DL75" s="862"/>
      <c r="DM75" s="863"/>
      <c r="DN75" s="863"/>
      <c r="DO75" s="863"/>
      <c r="DP75" s="864"/>
      <c r="DQ75" s="862"/>
      <c r="DR75" s="863"/>
      <c r="DS75" s="863"/>
      <c r="DT75" s="863"/>
      <c r="DU75" s="864"/>
      <c r="DV75" s="859"/>
      <c r="DW75" s="860"/>
      <c r="DX75" s="860"/>
      <c r="DY75" s="860"/>
      <c r="DZ75" s="861"/>
      <c r="EA75" s="218"/>
    </row>
    <row r="76" spans="1:131" ht="26.25" customHeight="1">
      <c r="A76" s="226">
        <v>9</v>
      </c>
      <c r="B76" s="873" t="s">
        <v>569</v>
      </c>
      <c r="C76" s="874"/>
      <c r="D76" s="874"/>
      <c r="E76" s="874"/>
      <c r="F76" s="874"/>
      <c r="G76" s="874"/>
      <c r="H76" s="874"/>
      <c r="I76" s="874"/>
      <c r="J76" s="874"/>
      <c r="K76" s="874"/>
      <c r="L76" s="874"/>
      <c r="M76" s="874"/>
      <c r="N76" s="874"/>
      <c r="O76" s="874"/>
      <c r="P76" s="875"/>
      <c r="Q76" s="877">
        <v>234605</v>
      </c>
      <c r="R76" s="878"/>
      <c r="S76" s="878"/>
      <c r="T76" s="878"/>
      <c r="U76" s="834"/>
      <c r="V76" s="879">
        <v>227058</v>
      </c>
      <c r="W76" s="878"/>
      <c r="X76" s="878"/>
      <c r="Y76" s="878"/>
      <c r="Z76" s="834"/>
      <c r="AA76" s="879">
        <v>7546</v>
      </c>
      <c r="AB76" s="878"/>
      <c r="AC76" s="878"/>
      <c r="AD76" s="878"/>
      <c r="AE76" s="834"/>
      <c r="AF76" s="879">
        <v>7546</v>
      </c>
      <c r="AG76" s="878"/>
      <c r="AH76" s="878"/>
      <c r="AI76" s="878"/>
      <c r="AJ76" s="834"/>
      <c r="AK76" s="879" t="s">
        <v>573</v>
      </c>
      <c r="AL76" s="878"/>
      <c r="AM76" s="878"/>
      <c r="AN76" s="878"/>
      <c r="AO76" s="834"/>
      <c r="AP76" s="879" t="s">
        <v>573</v>
      </c>
      <c r="AQ76" s="878"/>
      <c r="AR76" s="878"/>
      <c r="AS76" s="878"/>
      <c r="AT76" s="834"/>
      <c r="AU76" s="879" t="s">
        <v>573</v>
      </c>
      <c r="AV76" s="878"/>
      <c r="AW76" s="878"/>
      <c r="AX76" s="878"/>
      <c r="AY76" s="834"/>
      <c r="AZ76" s="832"/>
      <c r="BA76" s="832"/>
      <c r="BB76" s="832"/>
      <c r="BC76" s="832"/>
      <c r="BD76" s="833"/>
      <c r="BE76" s="229"/>
      <c r="BF76" s="229"/>
      <c r="BG76" s="229"/>
      <c r="BH76" s="229"/>
      <c r="BI76" s="229"/>
      <c r="BJ76" s="229"/>
      <c r="BK76" s="229"/>
      <c r="BL76" s="229"/>
      <c r="BM76" s="229"/>
      <c r="BN76" s="229"/>
      <c r="BO76" s="229"/>
      <c r="BP76" s="229"/>
      <c r="BQ76" s="226">
        <v>70</v>
      </c>
      <c r="BR76" s="231"/>
      <c r="BS76" s="859"/>
      <c r="BT76" s="860"/>
      <c r="BU76" s="860"/>
      <c r="BV76" s="860"/>
      <c r="BW76" s="860"/>
      <c r="BX76" s="860"/>
      <c r="BY76" s="860"/>
      <c r="BZ76" s="860"/>
      <c r="CA76" s="860"/>
      <c r="CB76" s="860"/>
      <c r="CC76" s="860"/>
      <c r="CD76" s="860"/>
      <c r="CE76" s="860"/>
      <c r="CF76" s="860"/>
      <c r="CG76" s="865"/>
      <c r="CH76" s="862"/>
      <c r="CI76" s="863"/>
      <c r="CJ76" s="863"/>
      <c r="CK76" s="863"/>
      <c r="CL76" s="864"/>
      <c r="CM76" s="862"/>
      <c r="CN76" s="863"/>
      <c r="CO76" s="863"/>
      <c r="CP76" s="863"/>
      <c r="CQ76" s="864"/>
      <c r="CR76" s="862"/>
      <c r="CS76" s="863"/>
      <c r="CT76" s="863"/>
      <c r="CU76" s="863"/>
      <c r="CV76" s="864"/>
      <c r="CW76" s="862"/>
      <c r="CX76" s="863"/>
      <c r="CY76" s="863"/>
      <c r="CZ76" s="863"/>
      <c r="DA76" s="864"/>
      <c r="DB76" s="862"/>
      <c r="DC76" s="863"/>
      <c r="DD76" s="863"/>
      <c r="DE76" s="863"/>
      <c r="DF76" s="864"/>
      <c r="DG76" s="862"/>
      <c r="DH76" s="863"/>
      <c r="DI76" s="863"/>
      <c r="DJ76" s="863"/>
      <c r="DK76" s="864"/>
      <c r="DL76" s="862"/>
      <c r="DM76" s="863"/>
      <c r="DN76" s="863"/>
      <c r="DO76" s="863"/>
      <c r="DP76" s="864"/>
      <c r="DQ76" s="862"/>
      <c r="DR76" s="863"/>
      <c r="DS76" s="863"/>
      <c r="DT76" s="863"/>
      <c r="DU76" s="864"/>
      <c r="DV76" s="859"/>
      <c r="DW76" s="860"/>
      <c r="DX76" s="860"/>
      <c r="DY76" s="860"/>
      <c r="DZ76" s="861"/>
      <c r="EA76" s="218"/>
    </row>
    <row r="77" spans="1:131" ht="26.25" customHeight="1">
      <c r="A77" s="226">
        <v>10</v>
      </c>
      <c r="B77" s="873"/>
      <c r="C77" s="874"/>
      <c r="D77" s="874"/>
      <c r="E77" s="874"/>
      <c r="F77" s="874"/>
      <c r="G77" s="874"/>
      <c r="H77" s="874"/>
      <c r="I77" s="874"/>
      <c r="J77" s="874"/>
      <c r="K77" s="874"/>
      <c r="L77" s="874"/>
      <c r="M77" s="874"/>
      <c r="N77" s="874"/>
      <c r="O77" s="874"/>
      <c r="P77" s="875"/>
      <c r="Q77" s="877"/>
      <c r="R77" s="878"/>
      <c r="S77" s="878"/>
      <c r="T77" s="878"/>
      <c r="U77" s="834"/>
      <c r="V77" s="879"/>
      <c r="W77" s="878"/>
      <c r="X77" s="878"/>
      <c r="Y77" s="878"/>
      <c r="Z77" s="834"/>
      <c r="AA77" s="879"/>
      <c r="AB77" s="878"/>
      <c r="AC77" s="878"/>
      <c r="AD77" s="878"/>
      <c r="AE77" s="834"/>
      <c r="AF77" s="879"/>
      <c r="AG77" s="878"/>
      <c r="AH77" s="878"/>
      <c r="AI77" s="878"/>
      <c r="AJ77" s="834"/>
      <c r="AK77" s="879"/>
      <c r="AL77" s="878"/>
      <c r="AM77" s="878"/>
      <c r="AN77" s="878"/>
      <c r="AO77" s="834"/>
      <c r="AP77" s="879"/>
      <c r="AQ77" s="878"/>
      <c r="AR77" s="878"/>
      <c r="AS77" s="878"/>
      <c r="AT77" s="834"/>
      <c r="AU77" s="879"/>
      <c r="AV77" s="878"/>
      <c r="AW77" s="878"/>
      <c r="AX77" s="878"/>
      <c r="AY77" s="834"/>
      <c r="AZ77" s="832"/>
      <c r="BA77" s="832"/>
      <c r="BB77" s="832"/>
      <c r="BC77" s="832"/>
      <c r="BD77" s="833"/>
      <c r="BE77" s="229"/>
      <c r="BF77" s="229"/>
      <c r="BG77" s="229"/>
      <c r="BH77" s="229"/>
      <c r="BI77" s="229"/>
      <c r="BJ77" s="229"/>
      <c r="BK77" s="229"/>
      <c r="BL77" s="229"/>
      <c r="BM77" s="229"/>
      <c r="BN77" s="229"/>
      <c r="BO77" s="229"/>
      <c r="BP77" s="229"/>
      <c r="BQ77" s="226">
        <v>71</v>
      </c>
      <c r="BR77" s="231"/>
      <c r="BS77" s="859"/>
      <c r="BT77" s="860"/>
      <c r="BU77" s="860"/>
      <c r="BV77" s="860"/>
      <c r="BW77" s="860"/>
      <c r="BX77" s="860"/>
      <c r="BY77" s="860"/>
      <c r="BZ77" s="860"/>
      <c r="CA77" s="860"/>
      <c r="CB77" s="860"/>
      <c r="CC77" s="860"/>
      <c r="CD77" s="860"/>
      <c r="CE77" s="860"/>
      <c r="CF77" s="860"/>
      <c r="CG77" s="865"/>
      <c r="CH77" s="862"/>
      <c r="CI77" s="863"/>
      <c r="CJ77" s="863"/>
      <c r="CK77" s="863"/>
      <c r="CL77" s="864"/>
      <c r="CM77" s="862"/>
      <c r="CN77" s="863"/>
      <c r="CO77" s="863"/>
      <c r="CP77" s="863"/>
      <c r="CQ77" s="864"/>
      <c r="CR77" s="862"/>
      <c r="CS77" s="863"/>
      <c r="CT77" s="863"/>
      <c r="CU77" s="863"/>
      <c r="CV77" s="864"/>
      <c r="CW77" s="862"/>
      <c r="CX77" s="863"/>
      <c r="CY77" s="863"/>
      <c r="CZ77" s="863"/>
      <c r="DA77" s="864"/>
      <c r="DB77" s="862"/>
      <c r="DC77" s="863"/>
      <c r="DD77" s="863"/>
      <c r="DE77" s="863"/>
      <c r="DF77" s="864"/>
      <c r="DG77" s="862"/>
      <c r="DH77" s="863"/>
      <c r="DI77" s="863"/>
      <c r="DJ77" s="863"/>
      <c r="DK77" s="864"/>
      <c r="DL77" s="862"/>
      <c r="DM77" s="863"/>
      <c r="DN77" s="863"/>
      <c r="DO77" s="863"/>
      <c r="DP77" s="864"/>
      <c r="DQ77" s="862"/>
      <c r="DR77" s="863"/>
      <c r="DS77" s="863"/>
      <c r="DT77" s="863"/>
      <c r="DU77" s="864"/>
      <c r="DV77" s="859"/>
      <c r="DW77" s="860"/>
      <c r="DX77" s="860"/>
      <c r="DY77" s="860"/>
      <c r="DZ77" s="861"/>
      <c r="EA77" s="218"/>
    </row>
    <row r="78" spans="1:131" ht="26.25" customHeight="1">
      <c r="A78" s="226">
        <v>11</v>
      </c>
      <c r="B78" s="873"/>
      <c r="C78" s="874"/>
      <c r="D78" s="874"/>
      <c r="E78" s="874"/>
      <c r="F78" s="874"/>
      <c r="G78" s="874"/>
      <c r="H78" s="874"/>
      <c r="I78" s="874"/>
      <c r="J78" s="874"/>
      <c r="K78" s="874"/>
      <c r="L78" s="874"/>
      <c r="M78" s="874"/>
      <c r="N78" s="874"/>
      <c r="O78" s="874"/>
      <c r="P78" s="875"/>
      <c r="Q78" s="876"/>
      <c r="R78" s="830"/>
      <c r="S78" s="830"/>
      <c r="T78" s="830"/>
      <c r="U78" s="830"/>
      <c r="V78" s="830"/>
      <c r="W78" s="830"/>
      <c r="X78" s="830"/>
      <c r="Y78" s="830"/>
      <c r="Z78" s="830"/>
      <c r="AA78" s="830"/>
      <c r="AB78" s="830"/>
      <c r="AC78" s="830"/>
      <c r="AD78" s="830"/>
      <c r="AE78" s="830"/>
      <c r="AF78" s="830"/>
      <c r="AG78" s="830"/>
      <c r="AH78" s="830"/>
      <c r="AI78" s="830"/>
      <c r="AJ78" s="830"/>
      <c r="AK78" s="830"/>
      <c r="AL78" s="830"/>
      <c r="AM78" s="830"/>
      <c r="AN78" s="830"/>
      <c r="AO78" s="830"/>
      <c r="AP78" s="830"/>
      <c r="AQ78" s="830"/>
      <c r="AR78" s="830"/>
      <c r="AS78" s="830"/>
      <c r="AT78" s="830"/>
      <c r="AU78" s="830"/>
      <c r="AV78" s="830"/>
      <c r="AW78" s="830"/>
      <c r="AX78" s="830"/>
      <c r="AY78" s="830"/>
      <c r="AZ78" s="832"/>
      <c r="BA78" s="832"/>
      <c r="BB78" s="832"/>
      <c r="BC78" s="832"/>
      <c r="BD78" s="833"/>
      <c r="BE78" s="229"/>
      <c r="BF78" s="229"/>
      <c r="BG78" s="229"/>
      <c r="BH78" s="229"/>
      <c r="BI78" s="229"/>
      <c r="BJ78" s="218"/>
      <c r="BK78" s="218"/>
      <c r="BL78" s="218"/>
      <c r="BM78" s="218"/>
      <c r="BN78" s="218"/>
      <c r="BO78" s="229"/>
      <c r="BP78" s="229"/>
      <c r="BQ78" s="226">
        <v>72</v>
      </c>
      <c r="BR78" s="231"/>
      <c r="BS78" s="859"/>
      <c r="BT78" s="860"/>
      <c r="BU78" s="860"/>
      <c r="BV78" s="860"/>
      <c r="BW78" s="860"/>
      <c r="BX78" s="860"/>
      <c r="BY78" s="860"/>
      <c r="BZ78" s="860"/>
      <c r="CA78" s="860"/>
      <c r="CB78" s="860"/>
      <c r="CC78" s="860"/>
      <c r="CD78" s="860"/>
      <c r="CE78" s="860"/>
      <c r="CF78" s="860"/>
      <c r="CG78" s="865"/>
      <c r="CH78" s="862"/>
      <c r="CI78" s="863"/>
      <c r="CJ78" s="863"/>
      <c r="CK78" s="863"/>
      <c r="CL78" s="864"/>
      <c r="CM78" s="862"/>
      <c r="CN78" s="863"/>
      <c r="CO78" s="863"/>
      <c r="CP78" s="863"/>
      <c r="CQ78" s="864"/>
      <c r="CR78" s="862"/>
      <c r="CS78" s="863"/>
      <c r="CT78" s="863"/>
      <c r="CU78" s="863"/>
      <c r="CV78" s="864"/>
      <c r="CW78" s="862"/>
      <c r="CX78" s="863"/>
      <c r="CY78" s="863"/>
      <c r="CZ78" s="863"/>
      <c r="DA78" s="864"/>
      <c r="DB78" s="862"/>
      <c r="DC78" s="863"/>
      <c r="DD78" s="863"/>
      <c r="DE78" s="863"/>
      <c r="DF78" s="864"/>
      <c r="DG78" s="862"/>
      <c r="DH78" s="863"/>
      <c r="DI78" s="863"/>
      <c r="DJ78" s="863"/>
      <c r="DK78" s="864"/>
      <c r="DL78" s="862"/>
      <c r="DM78" s="863"/>
      <c r="DN78" s="863"/>
      <c r="DO78" s="863"/>
      <c r="DP78" s="864"/>
      <c r="DQ78" s="862"/>
      <c r="DR78" s="863"/>
      <c r="DS78" s="863"/>
      <c r="DT78" s="863"/>
      <c r="DU78" s="864"/>
      <c r="DV78" s="859"/>
      <c r="DW78" s="860"/>
      <c r="DX78" s="860"/>
      <c r="DY78" s="860"/>
      <c r="DZ78" s="861"/>
      <c r="EA78" s="218"/>
    </row>
    <row r="79" spans="1:131" ht="26.25" customHeight="1">
      <c r="A79" s="226">
        <v>12</v>
      </c>
      <c r="B79" s="873"/>
      <c r="C79" s="874"/>
      <c r="D79" s="874"/>
      <c r="E79" s="874"/>
      <c r="F79" s="874"/>
      <c r="G79" s="874"/>
      <c r="H79" s="874"/>
      <c r="I79" s="874"/>
      <c r="J79" s="874"/>
      <c r="K79" s="874"/>
      <c r="L79" s="874"/>
      <c r="M79" s="874"/>
      <c r="N79" s="874"/>
      <c r="O79" s="874"/>
      <c r="P79" s="875"/>
      <c r="Q79" s="876"/>
      <c r="R79" s="830"/>
      <c r="S79" s="830"/>
      <c r="T79" s="830"/>
      <c r="U79" s="830"/>
      <c r="V79" s="830"/>
      <c r="W79" s="830"/>
      <c r="X79" s="830"/>
      <c r="Y79" s="830"/>
      <c r="Z79" s="830"/>
      <c r="AA79" s="830"/>
      <c r="AB79" s="830"/>
      <c r="AC79" s="830"/>
      <c r="AD79" s="830"/>
      <c r="AE79" s="830"/>
      <c r="AF79" s="830"/>
      <c r="AG79" s="830"/>
      <c r="AH79" s="830"/>
      <c r="AI79" s="830"/>
      <c r="AJ79" s="830"/>
      <c r="AK79" s="830"/>
      <c r="AL79" s="830"/>
      <c r="AM79" s="830"/>
      <c r="AN79" s="830"/>
      <c r="AO79" s="830"/>
      <c r="AP79" s="830"/>
      <c r="AQ79" s="830"/>
      <c r="AR79" s="830"/>
      <c r="AS79" s="830"/>
      <c r="AT79" s="830"/>
      <c r="AU79" s="830"/>
      <c r="AV79" s="830"/>
      <c r="AW79" s="830"/>
      <c r="AX79" s="830"/>
      <c r="AY79" s="830"/>
      <c r="AZ79" s="832"/>
      <c r="BA79" s="832"/>
      <c r="BB79" s="832"/>
      <c r="BC79" s="832"/>
      <c r="BD79" s="833"/>
      <c r="BE79" s="229"/>
      <c r="BF79" s="229"/>
      <c r="BG79" s="229"/>
      <c r="BH79" s="229"/>
      <c r="BI79" s="229"/>
      <c r="BJ79" s="218"/>
      <c r="BK79" s="218"/>
      <c r="BL79" s="218"/>
      <c r="BM79" s="218"/>
      <c r="BN79" s="218"/>
      <c r="BO79" s="229"/>
      <c r="BP79" s="229"/>
      <c r="BQ79" s="226">
        <v>73</v>
      </c>
      <c r="BR79" s="231"/>
      <c r="BS79" s="859"/>
      <c r="BT79" s="860"/>
      <c r="BU79" s="860"/>
      <c r="BV79" s="860"/>
      <c r="BW79" s="860"/>
      <c r="BX79" s="860"/>
      <c r="BY79" s="860"/>
      <c r="BZ79" s="860"/>
      <c r="CA79" s="860"/>
      <c r="CB79" s="860"/>
      <c r="CC79" s="860"/>
      <c r="CD79" s="860"/>
      <c r="CE79" s="860"/>
      <c r="CF79" s="860"/>
      <c r="CG79" s="865"/>
      <c r="CH79" s="862"/>
      <c r="CI79" s="863"/>
      <c r="CJ79" s="863"/>
      <c r="CK79" s="863"/>
      <c r="CL79" s="864"/>
      <c r="CM79" s="862"/>
      <c r="CN79" s="863"/>
      <c r="CO79" s="863"/>
      <c r="CP79" s="863"/>
      <c r="CQ79" s="864"/>
      <c r="CR79" s="862"/>
      <c r="CS79" s="863"/>
      <c r="CT79" s="863"/>
      <c r="CU79" s="863"/>
      <c r="CV79" s="864"/>
      <c r="CW79" s="862"/>
      <c r="CX79" s="863"/>
      <c r="CY79" s="863"/>
      <c r="CZ79" s="863"/>
      <c r="DA79" s="864"/>
      <c r="DB79" s="862"/>
      <c r="DC79" s="863"/>
      <c r="DD79" s="863"/>
      <c r="DE79" s="863"/>
      <c r="DF79" s="864"/>
      <c r="DG79" s="862"/>
      <c r="DH79" s="863"/>
      <c r="DI79" s="863"/>
      <c r="DJ79" s="863"/>
      <c r="DK79" s="864"/>
      <c r="DL79" s="862"/>
      <c r="DM79" s="863"/>
      <c r="DN79" s="863"/>
      <c r="DO79" s="863"/>
      <c r="DP79" s="864"/>
      <c r="DQ79" s="862"/>
      <c r="DR79" s="863"/>
      <c r="DS79" s="863"/>
      <c r="DT79" s="863"/>
      <c r="DU79" s="864"/>
      <c r="DV79" s="859"/>
      <c r="DW79" s="860"/>
      <c r="DX79" s="860"/>
      <c r="DY79" s="860"/>
      <c r="DZ79" s="861"/>
      <c r="EA79" s="218"/>
    </row>
    <row r="80" spans="1:131" ht="26.25" customHeight="1">
      <c r="A80" s="226">
        <v>13</v>
      </c>
      <c r="B80" s="873"/>
      <c r="C80" s="874"/>
      <c r="D80" s="874"/>
      <c r="E80" s="874"/>
      <c r="F80" s="874"/>
      <c r="G80" s="874"/>
      <c r="H80" s="874"/>
      <c r="I80" s="874"/>
      <c r="J80" s="874"/>
      <c r="K80" s="874"/>
      <c r="L80" s="874"/>
      <c r="M80" s="874"/>
      <c r="N80" s="874"/>
      <c r="O80" s="874"/>
      <c r="P80" s="875"/>
      <c r="Q80" s="876"/>
      <c r="R80" s="830"/>
      <c r="S80" s="830"/>
      <c r="T80" s="830"/>
      <c r="U80" s="830"/>
      <c r="V80" s="830"/>
      <c r="W80" s="830"/>
      <c r="X80" s="830"/>
      <c r="Y80" s="830"/>
      <c r="Z80" s="830"/>
      <c r="AA80" s="830"/>
      <c r="AB80" s="830"/>
      <c r="AC80" s="830"/>
      <c r="AD80" s="830"/>
      <c r="AE80" s="830"/>
      <c r="AF80" s="830"/>
      <c r="AG80" s="830"/>
      <c r="AH80" s="830"/>
      <c r="AI80" s="830"/>
      <c r="AJ80" s="830"/>
      <c r="AK80" s="830"/>
      <c r="AL80" s="830"/>
      <c r="AM80" s="830"/>
      <c r="AN80" s="830"/>
      <c r="AO80" s="830"/>
      <c r="AP80" s="830"/>
      <c r="AQ80" s="830"/>
      <c r="AR80" s="830"/>
      <c r="AS80" s="830"/>
      <c r="AT80" s="830"/>
      <c r="AU80" s="830"/>
      <c r="AV80" s="830"/>
      <c r="AW80" s="830"/>
      <c r="AX80" s="830"/>
      <c r="AY80" s="830"/>
      <c r="AZ80" s="832"/>
      <c r="BA80" s="832"/>
      <c r="BB80" s="832"/>
      <c r="BC80" s="832"/>
      <c r="BD80" s="833"/>
      <c r="BE80" s="229"/>
      <c r="BF80" s="229"/>
      <c r="BG80" s="229"/>
      <c r="BH80" s="229"/>
      <c r="BI80" s="229"/>
      <c r="BJ80" s="229"/>
      <c r="BK80" s="229"/>
      <c r="BL80" s="229"/>
      <c r="BM80" s="229"/>
      <c r="BN80" s="229"/>
      <c r="BO80" s="229"/>
      <c r="BP80" s="229"/>
      <c r="BQ80" s="226">
        <v>74</v>
      </c>
      <c r="BR80" s="231"/>
      <c r="BS80" s="859"/>
      <c r="BT80" s="860"/>
      <c r="BU80" s="860"/>
      <c r="BV80" s="860"/>
      <c r="BW80" s="860"/>
      <c r="BX80" s="860"/>
      <c r="BY80" s="860"/>
      <c r="BZ80" s="860"/>
      <c r="CA80" s="860"/>
      <c r="CB80" s="860"/>
      <c r="CC80" s="860"/>
      <c r="CD80" s="860"/>
      <c r="CE80" s="860"/>
      <c r="CF80" s="860"/>
      <c r="CG80" s="865"/>
      <c r="CH80" s="862"/>
      <c r="CI80" s="863"/>
      <c r="CJ80" s="863"/>
      <c r="CK80" s="863"/>
      <c r="CL80" s="864"/>
      <c r="CM80" s="862"/>
      <c r="CN80" s="863"/>
      <c r="CO80" s="863"/>
      <c r="CP80" s="863"/>
      <c r="CQ80" s="864"/>
      <c r="CR80" s="862"/>
      <c r="CS80" s="863"/>
      <c r="CT80" s="863"/>
      <c r="CU80" s="863"/>
      <c r="CV80" s="864"/>
      <c r="CW80" s="862"/>
      <c r="CX80" s="863"/>
      <c r="CY80" s="863"/>
      <c r="CZ80" s="863"/>
      <c r="DA80" s="864"/>
      <c r="DB80" s="862"/>
      <c r="DC80" s="863"/>
      <c r="DD80" s="863"/>
      <c r="DE80" s="863"/>
      <c r="DF80" s="864"/>
      <c r="DG80" s="862"/>
      <c r="DH80" s="863"/>
      <c r="DI80" s="863"/>
      <c r="DJ80" s="863"/>
      <c r="DK80" s="864"/>
      <c r="DL80" s="862"/>
      <c r="DM80" s="863"/>
      <c r="DN80" s="863"/>
      <c r="DO80" s="863"/>
      <c r="DP80" s="864"/>
      <c r="DQ80" s="862"/>
      <c r="DR80" s="863"/>
      <c r="DS80" s="863"/>
      <c r="DT80" s="863"/>
      <c r="DU80" s="864"/>
      <c r="DV80" s="859"/>
      <c r="DW80" s="860"/>
      <c r="DX80" s="860"/>
      <c r="DY80" s="860"/>
      <c r="DZ80" s="861"/>
      <c r="EA80" s="218"/>
    </row>
    <row r="81" spans="1:131" ht="26.25" customHeight="1">
      <c r="A81" s="226">
        <v>14</v>
      </c>
      <c r="B81" s="873"/>
      <c r="C81" s="874"/>
      <c r="D81" s="874"/>
      <c r="E81" s="874"/>
      <c r="F81" s="874"/>
      <c r="G81" s="874"/>
      <c r="H81" s="874"/>
      <c r="I81" s="874"/>
      <c r="J81" s="874"/>
      <c r="K81" s="874"/>
      <c r="L81" s="874"/>
      <c r="M81" s="874"/>
      <c r="N81" s="874"/>
      <c r="O81" s="874"/>
      <c r="P81" s="875"/>
      <c r="Q81" s="876"/>
      <c r="R81" s="830"/>
      <c r="S81" s="830"/>
      <c r="T81" s="830"/>
      <c r="U81" s="830"/>
      <c r="V81" s="830"/>
      <c r="W81" s="830"/>
      <c r="X81" s="830"/>
      <c r="Y81" s="830"/>
      <c r="Z81" s="830"/>
      <c r="AA81" s="830"/>
      <c r="AB81" s="830"/>
      <c r="AC81" s="830"/>
      <c r="AD81" s="830"/>
      <c r="AE81" s="830"/>
      <c r="AF81" s="830"/>
      <c r="AG81" s="830"/>
      <c r="AH81" s="830"/>
      <c r="AI81" s="830"/>
      <c r="AJ81" s="830"/>
      <c r="AK81" s="830"/>
      <c r="AL81" s="830"/>
      <c r="AM81" s="830"/>
      <c r="AN81" s="830"/>
      <c r="AO81" s="830"/>
      <c r="AP81" s="830"/>
      <c r="AQ81" s="830"/>
      <c r="AR81" s="830"/>
      <c r="AS81" s="830"/>
      <c r="AT81" s="830"/>
      <c r="AU81" s="830"/>
      <c r="AV81" s="830"/>
      <c r="AW81" s="830"/>
      <c r="AX81" s="830"/>
      <c r="AY81" s="830"/>
      <c r="AZ81" s="832"/>
      <c r="BA81" s="832"/>
      <c r="BB81" s="832"/>
      <c r="BC81" s="832"/>
      <c r="BD81" s="833"/>
      <c r="BE81" s="229"/>
      <c r="BF81" s="229"/>
      <c r="BG81" s="229"/>
      <c r="BH81" s="229"/>
      <c r="BI81" s="229"/>
      <c r="BJ81" s="229"/>
      <c r="BK81" s="229"/>
      <c r="BL81" s="229"/>
      <c r="BM81" s="229"/>
      <c r="BN81" s="229"/>
      <c r="BO81" s="229"/>
      <c r="BP81" s="229"/>
      <c r="BQ81" s="226">
        <v>75</v>
      </c>
      <c r="BR81" s="231"/>
      <c r="BS81" s="859"/>
      <c r="BT81" s="860"/>
      <c r="BU81" s="860"/>
      <c r="BV81" s="860"/>
      <c r="BW81" s="860"/>
      <c r="BX81" s="860"/>
      <c r="BY81" s="860"/>
      <c r="BZ81" s="860"/>
      <c r="CA81" s="860"/>
      <c r="CB81" s="860"/>
      <c r="CC81" s="860"/>
      <c r="CD81" s="860"/>
      <c r="CE81" s="860"/>
      <c r="CF81" s="860"/>
      <c r="CG81" s="865"/>
      <c r="CH81" s="862"/>
      <c r="CI81" s="863"/>
      <c r="CJ81" s="863"/>
      <c r="CK81" s="863"/>
      <c r="CL81" s="864"/>
      <c r="CM81" s="862"/>
      <c r="CN81" s="863"/>
      <c r="CO81" s="863"/>
      <c r="CP81" s="863"/>
      <c r="CQ81" s="864"/>
      <c r="CR81" s="862"/>
      <c r="CS81" s="863"/>
      <c r="CT81" s="863"/>
      <c r="CU81" s="863"/>
      <c r="CV81" s="864"/>
      <c r="CW81" s="862"/>
      <c r="CX81" s="863"/>
      <c r="CY81" s="863"/>
      <c r="CZ81" s="863"/>
      <c r="DA81" s="864"/>
      <c r="DB81" s="862"/>
      <c r="DC81" s="863"/>
      <c r="DD81" s="863"/>
      <c r="DE81" s="863"/>
      <c r="DF81" s="864"/>
      <c r="DG81" s="862"/>
      <c r="DH81" s="863"/>
      <c r="DI81" s="863"/>
      <c r="DJ81" s="863"/>
      <c r="DK81" s="864"/>
      <c r="DL81" s="862"/>
      <c r="DM81" s="863"/>
      <c r="DN81" s="863"/>
      <c r="DO81" s="863"/>
      <c r="DP81" s="864"/>
      <c r="DQ81" s="862"/>
      <c r="DR81" s="863"/>
      <c r="DS81" s="863"/>
      <c r="DT81" s="863"/>
      <c r="DU81" s="864"/>
      <c r="DV81" s="859"/>
      <c r="DW81" s="860"/>
      <c r="DX81" s="860"/>
      <c r="DY81" s="860"/>
      <c r="DZ81" s="861"/>
      <c r="EA81" s="218"/>
    </row>
    <row r="82" spans="1:131" ht="26.25" customHeight="1">
      <c r="A82" s="226">
        <v>15</v>
      </c>
      <c r="B82" s="873"/>
      <c r="C82" s="874"/>
      <c r="D82" s="874"/>
      <c r="E82" s="874"/>
      <c r="F82" s="874"/>
      <c r="G82" s="874"/>
      <c r="H82" s="874"/>
      <c r="I82" s="874"/>
      <c r="J82" s="874"/>
      <c r="K82" s="874"/>
      <c r="L82" s="874"/>
      <c r="M82" s="874"/>
      <c r="N82" s="874"/>
      <c r="O82" s="874"/>
      <c r="P82" s="875"/>
      <c r="Q82" s="876"/>
      <c r="R82" s="830"/>
      <c r="S82" s="830"/>
      <c r="T82" s="830"/>
      <c r="U82" s="830"/>
      <c r="V82" s="830"/>
      <c r="W82" s="830"/>
      <c r="X82" s="830"/>
      <c r="Y82" s="830"/>
      <c r="Z82" s="830"/>
      <c r="AA82" s="830"/>
      <c r="AB82" s="830"/>
      <c r="AC82" s="830"/>
      <c r="AD82" s="830"/>
      <c r="AE82" s="830"/>
      <c r="AF82" s="830"/>
      <c r="AG82" s="830"/>
      <c r="AH82" s="830"/>
      <c r="AI82" s="830"/>
      <c r="AJ82" s="830"/>
      <c r="AK82" s="830"/>
      <c r="AL82" s="830"/>
      <c r="AM82" s="830"/>
      <c r="AN82" s="830"/>
      <c r="AO82" s="830"/>
      <c r="AP82" s="830"/>
      <c r="AQ82" s="830"/>
      <c r="AR82" s="830"/>
      <c r="AS82" s="830"/>
      <c r="AT82" s="830"/>
      <c r="AU82" s="830"/>
      <c r="AV82" s="830"/>
      <c r="AW82" s="830"/>
      <c r="AX82" s="830"/>
      <c r="AY82" s="830"/>
      <c r="AZ82" s="832"/>
      <c r="BA82" s="832"/>
      <c r="BB82" s="832"/>
      <c r="BC82" s="832"/>
      <c r="BD82" s="833"/>
      <c r="BE82" s="229"/>
      <c r="BF82" s="229"/>
      <c r="BG82" s="229"/>
      <c r="BH82" s="229"/>
      <c r="BI82" s="229"/>
      <c r="BJ82" s="229"/>
      <c r="BK82" s="229"/>
      <c r="BL82" s="229"/>
      <c r="BM82" s="229"/>
      <c r="BN82" s="229"/>
      <c r="BO82" s="229"/>
      <c r="BP82" s="229"/>
      <c r="BQ82" s="226">
        <v>76</v>
      </c>
      <c r="BR82" s="231"/>
      <c r="BS82" s="859"/>
      <c r="BT82" s="860"/>
      <c r="BU82" s="860"/>
      <c r="BV82" s="860"/>
      <c r="BW82" s="860"/>
      <c r="BX82" s="860"/>
      <c r="BY82" s="860"/>
      <c r="BZ82" s="860"/>
      <c r="CA82" s="860"/>
      <c r="CB82" s="860"/>
      <c r="CC82" s="860"/>
      <c r="CD82" s="860"/>
      <c r="CE82" s="860"/>
      <c r="CF82" s="860"/>
      <c r="CG82" s="865"/>
      <c r="CH82" s="862"/>
      <c r="CI82" s="863"/>
      <c r="CJ82" s="863"/>
      <c r="CK82" s="863"/>
      <c r="CL82" s="864"/>
      <c r="CM82" s="862"/>
      <c r="CN82" s="863"/>
      <c r="CO82" s="863"/>
      <c r="CP82" s="863"/>
      <c r="CQ82" s="864"/>
      <c r="CR82" s="862"/>
      <c r="CS82" s="863"/>
      <c r="CT82" s="863"/>
      <c r="CU82" s="863"/>
      <c r="CV82" s="864"/>
      <c r="CW82" s="862"/>
      <c r="CX82" s="863"/>
      <c r="CY82" s="863"/>
      <c r="CZ82" s="863"/>
      <c r="DA82" s="864"/>
      <c r="DB82" s="862"/>
      <c r="DC82" s="863"/>
      <c r="DD82" s="863"/>
      <c r="DE82" s="863"/>
      <c r="DF82" s="864"/>
      <c r="DG82" s="862"/>
      <c r="DH82" s="863"/>
      <c r="DI82" s="863"/>
      <c r="DJ82" s="863"/>
      <c r="DK82" s="864"/>
      <c r="DL82" s="862"/>
      <c r="DM82" s="863"/>
      <c r="DN82" s="863"/>
      <c r="DO82" s="863"/>
      <c r="DP82" s="864"/>
      <c r="DQ82" s="862"/>
      <c r="DR82" s="863"/>
      <c r="DS82" s="863"/>
      <c r="DT82" s="863"/>
      <c r="DU82" s="864"/>
      <c r="DV82" s="859"/>
      <c r="DW82" s="860"/>
      <c r="DX82" s="860"/>
      <c r="DY82" s="860"/>
      <c r="DZ82" s="861"/>
      <c r="EA82" s="218"/>
    </row>
    <row r="83" spans="1:131" ht="26.25" customHeight="1">
      <c r="A83" s="226">
        <v>16</v>
      </c>
      <c r="B83" s="873"/>
      <c r="C83" s="874"/>
      <c r="D83" s="874"/>
      <c r="E83" s="874"/>
      <c r="F83" s="874"/>
      <c r="G83" s="874"/>
      <c r="H83" s="874"/>
      <c r="I83" s="874"/>
      <c r="J83" s="874"/>
      <c r="K83" s="874"/>
      <c r="L83" s="874"/>
      <c r="M83" s="874"/>
      <c r="N83" s="874"/>
      <c r="O83" s="874"/>
      <c r="P83" s="875"/>
      <c r="Q83" s="876"/>
      <c r="R83" s="830"/>
      <c r="S83" s="830"/>
      <c r="T83" s="830"/>
      <c r="U83" s="830"/>
      <c r="V83" s="830"/>
      <c r="W83" s="830"/>
      <c r="X83" s="830"/>
      <c r="Y83" s="830"/>
      <c r="Z83" s="830"/>
      <c r="AA83" s="830"/>
      <c r="AB83" s="830"/>
      <c r="AC83" s="830"/>
      <c r="AD83" s="830"/>
      <c r="AE83" s="830"/>
      <c r="AF83" s="830"/>
      <c r="AG83" s="830"/>
      <c r="AH83" s="830"/>
      <c r="AI83" s="830"/>
      <c r="AJ83" s="830"/>
      <c r="AK83" s="830"/>
      <c r="AL83" s="830"/>
      <c r="AM83" s="830"/>
      <c r="AN83" s="830"/>
      <c r="AO83" s="830"/>
      <c r="AP83" s="830"/>
      <c r="AQ83" s="830"/>
      <c r="AR83" s="830"/>
      <c r="AS83" s="830"/>
      <c r="AT83" s="830"/>
      <c r="AU83" s="830"/>
      <c r="AV83" s="830"/>
      <c r="AW83" s="830"/>
      <c r="AX83" s="830"/>
      <c r="AY83" s="830"/>
      <c r="AZ83" s="832"/>
      <c r="BA83" s="832"/>
      <c r="BB83" s="832"/>
      <c r="BC83" s="832"/>
      <c r="BD83" s="833"/>
      <c r="BE83" s="229"/>
      <c r="BF83" s="229"/>
      <c r="BG83" s="229"/>
      <c r="BH83" s="229"/>
      <c r="BI83" s="229"/>
      <c r="BJ83" s="229"/>
      <c r="BK83" s="229"/>
      <c r="BL83" s="229"/>
      <c r="BM83" s="229"/>
      <c r="BN83" s="229"/>
      <c r="BO83" s="229"/>
      <c r="BP83" s="229"/>
      <c r="BQ83" s="226">
        <v>77</v>
      </c>
      <c r="BR83" s="231"/>
      <c r="BS83" s="859"/>
      <c r="BT83" s="860"/>
      <c r="BU83" s="860"/>
      <c r="BV83" s="860"/>
      <c r="BW83" s="860"/>
      <c r="BX83" s="860"/>
      <c r="BY83" s="860"/>
      <c r="BZ83" s="860"/>
      <c r="CA83" s="860"/>
      <c r="CB83" s="860"/>
      <c r="CC83" s="860"/>
      <c r="CD83" s="860"/>
      <c r="CE83" s="860"/>
      <c r="CF83" s="860"/>
      <c r="CG83" s="865"/>
      <c r="CH83" s="862"/>
      <c r="CI83" s="863"/>
      <c r="CJ83" s="863"/>
      <c r="CK83" s="863"/>
      <c r="CL83" s="864"/>
      <c r="CM83" s="862"/>
      <c r="CN83" s="863"/>
      <c r="CO83" s="863"/>
      <c r="CP83" s="863"/>
      <c r="CQ83" s="864"/>
      <c r="CR83" s="862"/>
      <c r="CS83" s="863"/>
      <c r="CT83" s="863"/>
      <c r="CU83" s="863"/>
      <c r="CV83" s="864"/>
      <c r="CW83" s="862"/>
      <c r="CX83" s="863"/>
      <c r="CY83" s="863"/>
      <c r="CZ83" s="863"/>
      <c r="DA83" s="864"/>
      <c r="DB83" s="862"/>
      <c r="DC83" s="863"/>
      <c r="DD83" s="863"/>
      <c r="DE83" s="863"/>
      <c r="DF83" s="864"/>
      <c r="DG83" s="862"/>
      <c r="DH83" s="863"/>
      <c r="DI83" s="863"/>
      <c r="DJ83" s="863"/>
      <c r="DK83" s="864"/>
      <c r="DL83" s="862"/>
      <c r="DM83" s="863"/>
      <c r="DN83" s="863"/>
      <c r="DO83" s="863"/>
      <c r="DP83" s="864"/>
      <c r="DQ83" s="862"/>
      <c r="DR83" s="863"/>
      <c r="DS83" s="863"/>
      <c r="DT83" s="863"/>
      <c r="DU83" s="864"/>
      <c r="DV83" s="859"/>
      <c r="DW83" s="860"/>
      <c r="DX83" s="860"/>
      <c r="DY83" s="860"/>
      <c r="DZ83" s="861"/>
      <c r="EA83" s="218"/>
    </row>
    <row r="84" spans="1:131" ht="26.25" customHeight="1">
      <c r="A84" s="226">
        <v>17</v>
      </c>
      <c r="B84" s="873"/>
      <c r="C84" s="874"/>
      <c r="D84" s="874"/>
      <c r="E84" s="874"/>
      <c r="F84" s="874"/>
      <c r="G84" s="874"/>
      <c r="H84" s="874"/>
      <c r="I84" s="874"/>
      <c r="J84" s="874"/>
      <c r="K84" s="874"/>
      <c r="L84" s="874"/>
      <c r="M84" s="874"/>
      <c r="N84" s="874"/>
      <c r="O84" s="874"/>
      <c r="P84" s="875"/>
      <c r="Q84" s="876"/>
      <c r="R84" s="830"/>
      <c r="S84" s="830"/>
      <c r="T84" s="830"/>
      <c r="U84" s="830"/>
      <c r="V84" s="830"/>
      <c r="W84" s="830"/>
      <c r="X84" s="830"/>
      <c r="Y84" s="830"/>
      <c r="Z84" s="830"/>
      <c r="AA84" s="830"/>
      <c r="AB84" s="830"/>
      <c r="AC84" s="830"/>
      <c r="AD84" s="830"/>
      <c r="AE84" s="830"/>
      <c r="AF84" s="830"/>
      <c r="AG84" s="830"/>
      <c r="AH84" s="830"/>
      <c r="AI84" s="830"/>
      <c r="AJ84" s="830"/>
      <c r="AK84" s="830"/>
      <c r="AL84" s="830"/>
      <c r="AM84" s="830"/>
      <c r="AN84" s="830"/>
      <c r="AO84" s="830"/>
      <c r="AP84" s="830"/>
      <c r="AQ84" s="830"/>
      <c r="AR84" s="830"/>
      <c r="AS84" s="830"/>
      <c r="AT84" s="830"/>
      <c r="AU84" s="830"/>
      <c r="AV84" s="830"/>
      <c r="AW84" s="830"/>
      <c r="AX84" s="830"/>
      <c r="AY84" s="830"/>
      <c r="AZ84" s="832"/>
      <c r="BA84" s="832"/>
      <c r="BB84" s="832"/>
      <c r="BC84" s="832"/>
      <c r="BD84" s="833"/>
      <c r="BE84" s="229"/>
      <c r="BF84" s="229"/>
      <c r="BG84" s="229"/>
      <c r="BH84" s="229"/>
      <c r="BI84" s="229"/>
      <c r="BJ84" s="229"/>
      <c r="BK84" s="229"/>
      <c r="BL84" s="229"/>
      <c r="BM84" s="229"/>
      <c r="BN84" s="229"/>
      <c r="BO84" s="229"/>
      <c r="BP84" s="229"/>
      <c r="BQ84" s="226">
        <v>78</v>
      </c>
      <c r="BR84" s="231"/>
      <c r="BS84" s="859"/>
      <c r="BT84" s="860"/>
      <c r="BU84" s="860"/>
      <c r="BV84" s="860"/>
      <c r="BW84" s="860"/>
      <c r="BX84" s="860"/>
      <c r="BY84" s="860"/>
      <c r="BZ84" s="860"/>
      <c r="CA84" s="860"/>
      <c r="CB84" s="860"/>
      <c r="CC84" s="860"/>
      <c r="CD84" s="860"/>
      <c r="CE84" s="860"/>
      <c r="CF84" s="860"/>
      <c r="CG84" s="865"/>
      <c r="CH84" s="862"/>
      <c r="CI84" s="863"/>
      <c r="CJ84" s="863"/>
      <c r="CK84" s="863"/>
      <c r="CL84" s="864"/>
      <c r="CM84" s="862"/>
      <c r="CN84" s="863"/>
      <c r="CO84" s="863"/>
      <c r="CP84" s="863"/>
      <c r="CQ84" s="864"/>
      <c r="CR84" s="862"/>
      <c r="CS84" s="863"/>
      <c r="CT84" s="863"/>
      <c r="CU84" s="863"/>
      <c r="CV84" s="864"/>
      <c r="CW84" s="862"/>
      <c r="CX84" s="863"/>
      <c r="CY84" s="863"/>
      <c r="CZ84" s="863"/>
      <c r="DA84" s="864"/>
      <c r="DB84" s="862"/>
      <c r="DC84" s="863"/>
      <c r="DD84" s="863"/>
      <c r="DE84" s="863"/>
      <c r="DF84" s="864"/>
      <c r="DG84" s="862"/>
      <c r="DH84" s="863"/>
      <c r="DI84" s="863"/>
      <c r="DJ84" s="863"/>
      <c r="DK84" s="864"/>
      <c r="DL84" s="862"/>
      <c r="DM84" s="863"/>
      <c r="DN84" s="863"/>
      <c r="DO84" s="863"/>
      <c r="DP84" s="864"/>
      <c r="DQ84" s="862"/>
      <c r="DR84" s="863"/>
      <c r="DS84" s="863"/>
      <c r="DT84" s="863"/>
      <c r="DU84" s="864"/>
      <c r="DV84" s="859"/>
      <c r="DW84" s="860"/>
      <c r="DX84" s="860"/>
      <c r="DY84" s="860"/>
      <c r="DZ84" s="861"/>
      <c r="EA84" s="218"/>
    </row>
    <row r="85" spans="1:131" ht="26.25" customHeight="1">
      <c r="A85" s="226">
        <v>18</v>
      </c>
      <c r="B85" s="873"/>
      <c r="C85" s="874"/>
      <c r="D85" s="874"/>
      <c r="E85" s="874"/>
      <c r="F85" s="874"/>
      <c r="G85" s="874"/>
      <c r="H85" s="874"/>
      <c r="I85" s="874"/>
      <c r="J85" s="874"/>
      <c r="K85" s="874"/>
      <c r="L85" s="874"/>
      <c r="M85" s="874"/>
      <c r="N85" s="874"/>
      <c r="O85" s="874"/>
      <c r="P85" s="875"/>
      <c r="Q85" s="876"/>
      <c r="R85" s="830"/>
      <c r="S85" s="830"/>
      <c r="T85" s="830"/>
      <c r="U85" s="830"/>
      <c r="V85" s="830"/>
      <c r="W85" s="830"/>
      <c r="X85" s="830"/>
      <c r="Y85" s="830"/>
      <c r="Z85" s="830"/>
      <c r="AA85" s="830"/>
      <c r="AB85" s="830"/>
      <c r="AC85" s="830"/>
      <c r="AD85" s="830"/>
      <c r="AE85" s="830"/>
      <c r="AF85" s="830"/>
      <c r="AG85" s="830"/>
      <c r="AH85" s="830"/>
      <c r="AI85" s="830"/>
      <c r="AJ85" s="830"/>
      <c r="AK85" s="830"/>
      <c r="AL85" s="830"/>
      <c r="AM85" s="830"/>
      <c r="AN85" s="830"/>
      <c r="AO85" s="830"/>
      <c r="AP85" s="830"/>
      <c r="AQ85" s="830"/>
      <c r="AR85" s="830"/>
      <c r="AS85" s="830"/>
      <c r="AT85" s="830"/>
      <c r="AU85" s="830"/>
      <c r="AV85" s="830"/>
      <c r="AW85" s="830"/>
      <c r="AX85" s="830"/>
      <c r="AY85" s="830"/>
      <c r="AZ85" s="832"/>
      <c r="BA85" s="832"/>
      <c r="BB85" s="832"/>
      <c r="BC85" s="832"/>
      <c r="BD85" s="833"/>
      <c r="BE85" s="229"/>
      <c r="BF85" s="229"/>
      <c r="BG85" s="229"/>
      <c r="BH85" s="229"/>
      <c r="BI85" s="229"/>
      <c r="BJ85" s="229"/>
      <c r="BK85" s="229"/>
      <c r="BL85" s="229"/>
      <c r="BM85" s="229"/>
      <c r="BN85" s="229"/>
      <c r="BO85" s="229"/>
      <c r="BP85" s="229"/>
      <c r="BQ85" s="226">
        <v>79</v>
      </c>
      <c r="BR85" s="231"/>
      <c r="BS85" s="859"/>
      <c r="BT85" s="860"/>
      <c r="BU85" s="860"/>
      <c r="BV85" s="860"/>
      <c r="BW85" s="860"/>
      <c r="BX85" s="860"/>
      <c r="BY85" s="860"/>
      <c r="BZ85" s="860"/>
      <c r="CA85" s="860"/>
      <c r="CB85" s="860"/>
      <c r="CC85" s="860"/>
      <c r="CD85" s="860"/>
      <c r="CE85" s="860"/>
      <c r="CF85" s="860"/>
      <c r="CG85" s="865"/>
      <c r="CH85" s="862"/>
      <c r="CI85" s="863"/>
      <c r="CJ85" s="863"/>
      <c r="CK85" s="863"/>
      <c r="CL85" s="864"/>
      <c r="CM85" s="862"/>
      <c r="CN85" s="863"/>
      <c r="CO85" s="863"/>
      <c r="CP85" s="863"/>
      <c r="CQ85" s="864"/>
      <c r="CR85" s="862"/>
      <c r="CS85" s="863"/>
      <c r="CT85" s="863"/>
      <c r="CU85" s="863"/>
      <c r="CV85" s="864"/>
      <c r="CW85" s="862"/>
      <c r="CX85" s="863"/>
      <c r="CY85" s="863"/>
      <c r="CZ85" s="863"/>
      <c r="DA85" s="864"/>
      <c r="DB85" s="862"/>
      <c r="DC85" s="863"/>
      <c r="DD85" s="863"/>
      <c r="DE85" s="863"/>
      <c r="DF85" s="864"/>
      <c r="DG85" s="862"/>
      <c r="DH85" s="863"/>
      <c r="DI85" s="863"/>
      <c r="DJ85" s="863"/>
      <c r="DK85" s="864"/>
      <c r="DL85" s="862"/>
      <c r="DM85" s="863"/>
      <c r="DN85" s="863"/>
      <c r="DO85" s="863"/>
      <c r="DP85" s="864"/>
      <c r="DQ85" s="862"/>
      <c r="DR85" s="863"/>
      <c r="DS85" s="863"/>
      <c r="DT85" s="863"/>
      <c r="DU85" s="864"/>
      <c r="DV85" s="859"/>
      <c r="DW85" s="860"/>
      <c r="DX85" s="860"/>
      <c r="DY85" s="860"/>
      <c r="DZ85" s="861"/>
      <c r="EA85" s="218"/>
    </row>
    <row r="86" spans="1:131" ht="26.25" customHeight="1">
      <c r="A86" s="226">
        <v>19</v>
      </c>
      <c r="B86" s="873"/>
      <c r="C86" s="874"/>
      <c r="D86" s="874"/>
      <c r="E86" s="874"/>
      <c r="F86" s="874"/>
      <c r="G86" s="874"/>
      <c r="H86" s="874"/>
      <c r="I86" s="874"/>
      <c r="J86" s="874"/>
      <c r="K86" s="874"/>
      <c r="L86" s="874"/>
      <c r="M86" s="874"/>
      <c r="N86" s="874"/>
      <c r="O86" s="874"/>
      <c r="P86" s="875"/>
      <c r="Q86" s="876"/>
      <c r="R86" s="830"/>
      <c r="S86" s="830"/>
      <c r="T86" s="830"/>
      <c r="U86" s="830"/>
      <c r="V86" s="830"/>
      <c r="W86" s="830"/>
      <c r="X86" s="830"/>
      <c r="Y86" s="830"/>
      <c r="Z86" s="830"/>
      <c r="AA86" s="830"/>
      <c r="AB86" s="830"/>
      <c r="AC86" s="830"/>
      <c r="AD86" s="830"/>
      <c r="AE86" s="830"/>
      <c r="AF86" s="830"/>
      <c r="AG86" s="830"/>
      <c r="AH86" s="830"/>
      <c r="AI86" s="830"/>
      <c r="AJ86" s="830"/>
      <c r="AK86" s="830"/>
      <c r="AL86" s="830"/>
      <c r="AM86" s="830"/>
      <c r="AN86" s="830"/>
      <c r="AO86" s="830"/>
      <c r="AP86" s="830"/>
      <c r="AQ86" s="830"/>
      <c r="AR86" s="830"/>
      <c r="AS86" s="830"/>
      <c r="AT86" s="830"/>
      <c r="AU86" s="830"/>
      <c r="AV86" s="830"/>
      <c r="AW86" s="830"/>
      <c r="AX86" s="830"/>
      <c r="AY86" s="830"/>
      <c r="AZ86" s="832"/>
      <c r="BA86" s="832"/>
      <c r="BB86" s="832"/>
      <c r="BC86" s="832"/>
      <c r="BD86" s="833"/>
      <c r="BE86" s="229"/>
      <c r="BF86" s="229"/>
      <c r="BG86" s="229"/>
      <c r="BH86" s="229"/>
      <c r="BI86" s="229"/>
      <c r="BJ86" s="229"/>
      <c r="BK86" s="229"/>
      <c r="BL86" s="229"/>
      <c r="BM86" s="229"/>
      <c r="BN86" s="229"/>
      <c r="BO86" s="229"/>
      <c r="BP86" s="229"/>
      <c r="BQ86" s="226">
        <v>80</v>
      </c>
      <c r="BR86" s="231"/>
      <c r="BS86" s="859"/>
      <c r="BT86" s="860"/>
      <c r="BU86" s="860"/>
      <c r="BV86" s="860"/>
      <c r="BW86" s="860"/>
      <c r="BX86" s="860"/>
      <c r="BY86" s="860"/>
      <c r="BZ86" s="860"/>
      <c r="CA86" s="860"/>
      <c r="CB86" s="860"/>
      <c r="CC86" s="860"/>
      <c r="CD86" s="860"/>
      <c r="CE86" s="860"/>
      <c r="CF86" s="860"/>
      <c r="CG86" s="865"/>
      <c r="CH86" s="862"/>
      <c r="CI86" s="863"/>
      <c r="CJ86" s="863"/>
      <c r="CK86" s="863"/>
      <c r="CL86" s="864"/>
      <c r="CM86" s="862"/>
      <c r="CN86" s="863"/>
      <c r="CO86" s="863"/>
      <c r="CP86" s="863"/>
      <c r="CQ86" s="864"/>
      <c r="CR86" s="862"/>
      <c r="CS86" s="863"/>
      <c r="CT86" s="863"/>
      <c r="CU86" s="863"/>
      <c r="CV86" s="864"/>
      <c r="CW86" s="862"/>
      <c r="CX86" s="863"/>
      <c r="CY86" s="863"/>
      <c r="CZ86" s="863"/>
      <c r="DA86" s="864"/>
      <c r="DB86" s="862"/>
      <c r="DC86" s="863"/>
      <c r="DD86" s="863"/>
      <c r="DE86" s="863"/>
      <c r="DF86" s="864"/>
      <c r="DG86" s="862"/>
      <c r="DH86" s="863"/>
      <c r="DI86" s="863"/>
      <c r="DJ86" s="863"/>
      <c r="DK86" s="864"/>
      <c r="DL86" s="862"/>
      <c r="DM86" s="863"/>
      <c r="DN86" s="863"/>
      <c r="DO86" s="863"/>
      <c r="DP86" s="864"/>
      <c r="DQ86" s="862"/>
      <c r="DR86" s="863"/>
      <c r="DS86" s="863"/>
      <c r="DT86" s="863"/>
      <c r="DU86" s="864"/>
      <c r="DV86" s="859"/>
      <c r="DW86" s="860"/>
      <c r="DX86" s="860"/>
      <c r="DY86" s="860"/>
      <c r="DZ86" s="861"/>
      <c r="EA86" s="218"/>
    </row>
    <row r="87" spans="1:131" ht="26.25" customHeight="1">
      <c r="A87" s="232">
        <v>20</v>
      </c>
      <c r="B87" s="880"/>
      <c r="C87" s="881"/>
      <c r="D87" s="881"/>
      <c r="E87" s="881"/>
      <c r="F87" s="881"/>
      <c r="G87" s="881"/>
      <c r="H87" s="881"/>
      <c r="I87" s="881"/>
      <c r="J87" s="881"/>
      <c r="K87" s="881"/>
      <c r="L87" s="881"/>
      <c r="M87" s="881"/>
      <c r="N87" s="881"/>
      <c r="O87" s="881"/>
      <c r="P87" s="882"/>
      <c r="Q87" s="883"/>
      <c r="R87" s="884"/>
      <c r="S87" s="884"/>
      <c r="T87" s="884"/>
      <c r="U87" s="884"/>
      <c r="V87" s="884"/>
      <c r="W87" s="884"/>
      <c r="X87" s="884"/>
      <c r="Y87" s="884"/>
      <c r="Z87" s="884"/>
      <c r="AA87" s="884"/>
      <c r="AB87" s="884"/>
      <c r="AC87" s="884"/>
      <c r="AD87" s="884"/>
      <c r="AE87" s="884"/>
      <c r="AF87" s="884"/>
      <c r="AG87" s="884"/>
      <c r="AH87" s="884"/>
      <c r="AI87" s="884"/>
      <c r="AJ87" s="884"/>
      <c r="AK87" s="884"/>
      <c r="AL87" s="884"/>
      <c r="AM87" s="884"/>
      <c r="AN87" s="884"/>
      <c r="AO87" s="884"/>
      <c r="AP87" s="884"/>
      <c r="AQ87" s="884"/>
      <c r="AR87" s="884"/>
      <c r="AS87" s="884"/>
      <c r="AT87" s="884"/>
      <c r="AU87" s="884"/>
      <c r="AV87" s="884"/>
      <c r="AW87" s="884"/>
      <c r="AX87" s="884"/>
      <c r="AY87" s="884"/>
      <c r="AZ87" s="885"/>
      <c r="BA87" s="885"/>
      <c r="BB87" s="885"/>
      <c r="BC87" s="885"/>
      <c r="BD87" s="886"/>
      <c r="BE87" s="229"/>
      <c r="BF87" s="229"/>
      <c r="BG87" s="229"/>
      <c r="BH87" s="229"/>
      <c r="BI87" s="229"/>
      <c r="BJ87" s="229"/>
      <c r="BK87" s="229"/>
      <c r="BL87" s="229"/>
      <c r="BM87" s="229"/>
      <c r="BN87" s="229"/>
      <c r="BO87" s="229"/>
      <c r="BP87" s="229"/>
      <c r="BQ87" s="226">
        <v>81</v>
      </c>
      <c r="BR87" s="231"/>
      <c r="BS87" s="859"/>
      <c r="BT87" s="860"/>
      <c r="BU87" s="860"/>
      <c r="BV87" s="860"/>
      <c r="BW87" s="860"/>
      <c r="BX87" s="860"/>
      <c r="BY87" s="860"/>
      <c r="BZ87" s="860"/>
      <c r="CA87" s="860"/>
      <c r="CB87" s="860"/>
      <c r="CC87" s="860"/>
      <c r="CD87" s="860"/>
      <c r="CE87" s="860"/>
      <c r="CF87" s="860"/>
      <c r="CG87" s="865"/>
      <c r="CH87" s="862"/>
      <c r="CI87" s="863"/>
      <c r="CJ87" s="863"/>
      <c r="CK87" s="863"/>
      <c r="CL87" s="864"/>
      <c r="CM87" s="862"/>
      <c r="CN87" s="863"/>
      <c r="CO87" s="863"/>
      <c r="CP87" s="863"/>
      <c r="CQ87" s="864"/>
      <c r="CR87" s="862"/>
      <c r="CS87" s="863"/>
      <c r="CT87" s="863"/>
      <c r="CU87" s="863"/>
      <c r="CV87" s="864"/>
      <c r="CW87" s="862"/>
      <c r="CX87" s="863"/>
      <c r="CY87" s="863"/>
      <c r="CZ87" s="863"/>
      <c r="DA87" s="864"/>
      <c r="DB87" s="862"/>
      <c r="DC87" s="863"/>
      <c r="DD87" s="863"/>
      <c r="DE87" s="863"/>
      <c r="DF87" s="864"/>
      <c r="DG87" s="862"/>
      <c r="DH87" s="863"/>
      <c r="DI87" s="863"/>
      <c r="DJ87" s="863"/>
      <c r="DK87" s="864"/>
      <c r="DL87" s="862"/>
      <c r="DM87" s="863"/>
      <c r="DN87" s="863"/>
      <c r="DO87" s="863"/>
      <c r="DP87" s="864"/>
      <c r="DQ87" s="862"/>
      <c r="DR87" s="863"/>
      <c r="DS87" s="863"/>
      <c r="DT87" s="863"/>
      <c r="DU87" s="864"/>
      <c r="DV87" s="859"/>
      <c r="DW87" s="860"/>
      <c r="DX87" s="860"/>
      <c r="DY87" s="860"/>
      <c r="DZ87" s="861"/>
      <c r="EA87" s="218"/>
    </row>
    <row r="88" spans="1:131" ht="26.25" customHeight="1" thickBot="1">
      <c r="A88" s="228" t="s">
        <v>379</v>
      </c>
      <c r="B88" s="789" t="s">
        <v>410</v>
      </c>
      <c r="C88" s="790"/>
      <c r="D88" s="790"/>
      <c r="E88" s="790"/>
      <c r="F88" s="790"/>
      <c r="G88" s="790"/>
      <c r="H88" s="790"/>
      <c r="I88" s="790"/>
      <c r="J88" s="790"/>
      <c r="K88" s="790"/>
      <c r="L88" s="790"/>
      <c r="M88" s="790"/>
      <c r="N88" s="790"/>
      <c r="O88" s="790"/>
      <c r="P88" s="791"/>
      <c r="Q88" s="840"/>
      <c r="R88" s="841"/>
      <c r="S88" s="841"/>
      <c r="T88" s="841"/>
      <c r="U88" s="841"/>
      <c r="V88" s="841"/>
      <c r="W88" s="841"/>
      <c r="X88" s="841"/>
      <c r="Y88" s="841"/>
      <c r="Z88" s="841"/>
      <c r="AA88" s="841"/>
      <c r="AB88" s="841"/>
      <c r="AC88" s="841"/>
      <c r="AD88" s="841"/>
      <c r="AE88" s="841"/>
      <c r="AF88" s="844">
        <v>8142</v>
      </c>
      <c r="AG88" s="844"/>
      <c r="AH88" s="844"/>
      <c r="AI88" s="844"/>
      <c r="AJ88" s="844"/>
      <c r="AK88" s="841"/>
      <c r="AL88" s="841"/>
      <c r="AM88" s="841"/>
      <c r="AN88" s="841"/>
      <c r="AO88" s="841"/>
      <c r="AP88" s="844"/>
      <c r="AQ88" s="844"/>
      <c r="AR88" s="844"/>
      <c r="AS88" s="844"/>
      <c r="AT88" s="844"/>
      <c r="AU88" s="844"/>
      <c r="AV88" s="844"/>
      <c r="AW88" s="844"/>
      <c r="AX88" s="844"/>
      <c r="AY88" s="844"/>
      <c r="AZ88" s="849"/>
      <c r="BA88" s="849"/>
      <c r="BB88" s="849"/>
      <c r="BC88" s="849"/>
      <c r="BD88" s="850"/>
      <c r="BE88" s="229"/>
      <c r="BF88" s="229"/>
      <c r="BG88" s="229"/>
      <c r="BH88" s="229"/>
      <c r="BI88" s="229"/>
      <c r="BJ88" s="229"/>
      <c r="BK88" s="229"/>
      <c r="BL88" s="229"/>
      <c r="BM88" s="229"/>
      <c r="BN88" s="229"/>
      <c r="BO88" s="229"/>
      <c r="BP88" s="229"/>
      <c r="BQ88" s="226">
        <v>82</v>
      </c>
      <c r="BR88" s="231"/>
      <c r="BS88" s="859"/>
      <c r="BT88" s="860"/>
      <c r="BU88" s="860"/>
      <c r="BV88" s="860"/>
      <c r="BW88" s="860"/>
      <c r="BX88" s="860"/>
      <c r="BY88" s="860"/>
      <c r="BZ88" s="860"/>
      <c r="CA88" s="860"/>
      <c r="CB88" s="860"/>
      <c r="CC88" s="860"/>
      <c r="CD88" s="860"/>
      <c r="CE88" s="860"/>
      <c r="CF88" s="860"/>
      <c r="CG88" s="865"/>
      <c r="CH88" s="862"/>
      <c r="CI88" s="863"/>
      <c r="CJ88" s="863"/>
      <c r="CK88" s="863"/>
      <c r="CL88" s="864"/>
      <c r="CM88" s="862"/>
      <c r="CN88" s="863"/>
      <c r="CO88" s="863"/>
      <c r="CP88" s="863"/>
      <c r="CQ88" s="864"/>
      <c r="CR88" s="862"/>
      <c r="CS88" s="863"/>
      <c r="CT88" s="863"/>
      <c r="CU88" s="863"/>
      <c r="CV88" s="864"/>
      <c r="CW88" s="862"/>
      <c r="CX88" s="863"/>
      <c r="CY88" s="863"/>
      <c r="CZ88" s="863"/>
      <c r="DA88" s="864"/>
      <c r="DB88" s="862"/>
      <c r="DC88" s="863"/>
      <c r="DD88" s="863"/>
      <c r="DE88" s="863"/>
      <c r="DF88" s="864"/>
      <c r="DG88" s="862"/>
      <c r="DH88" s="863"/>
      <c r="DI88" s="863"/>
      <c r="DJ88" s="863"/>
      <c r="DK88" s="864"/>
      <c r="DL88" s="862"/>
      <c r="DM88" s="863"/>
      <c r="DN88" s="863"/>
      <c r="DO88" s="863"/>
      <c r="DP88" s="864"/>
      <c r="DQ88" s="862"/>
      <c r="DR88" s="863"/>
      <c r="DS88" s="863"/>
      <c r="DT88" s="863"/>
      <c r="DU88" s="864"/>
      <c r="DV88" s="859"/>
      <c r="DW88" s="860"/>
      <c r="DX88" s="860"/>
      <c r="DY88" s="860"/>
      <c r="DZ88" s="861"/>
      <c r="EA88" s="218"/>
    </row>
    <row r="89" spans="1:131" ht="26.25" hidden="1" customHeight="1">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859"/>
      <c r="BT89" s="860"/>
      <c r="BU89" s="860"/>
      <c r="BV89" s="860"/>
      <c r="BW89" s="860"/>
      <c r="BX89" s="860"/>
      <c r="BY89" s="860"/>
      <c r="BZ89" s="860"/>
      <c r="CA89" s="860"/>
      <c r="CB89" s="860"/>
      <c r="CC89" s="860"/>
      <c r="CD89" s="860"/>
      <c r="CE89" s="860"/>
      <c r="CF89" s="860"/>
      <c r="CG89" s="865"/>
      <c r="CH89" s="862"/>
      <c r="CI89" s="863"/>
      <c r="CJ89" s="863"/>
      <c r="CK89" s="863"/>
      <c r="CL89" s="864"/>
      <c r="CM89" s="862"/>
      <c r="CN89" s="863"/>
      <c r="CO89" s="863"/>
      <c r="CP89" s="863"/>
      <c r="CQ89" s="864"/>
      <c r="CR89" s="862"/>
      <c r="CS89" s="863"/>
      <c r="CT89" s="863"/>
      <c r="CU89" s="863"/>
      <c r="CV89" s="864"/>
      <c r="CW89" s="862"/>
      <c r="CX89" s="863"/>
      <c r="CY89" s="863"/>
      <c r="CZ89" s="863"/>
      <c r="DA89" s="864"/>
      <c r="DB89" s="862"/>
      <c r="DC89" s="863"/>
      <c r="DD89" s="863"/>
      <c r="DE89" s="863"/>
      <c r="DF89" s="864"/>
      <c r="DG89" s="862"/>
      <c r="DH89" s="863"/>
      <c r="DI89" s="863"/>
      <c r="DJ89" s="863"/>
      <c r="DK89" s="864"/>
      <c r="DL89" s="862"/>
      <c r="DM89" s="863"/>
      <c r="DN89" s="863"/>
      <c r="DO89" s="863"/>
      <c r="DP89" s="864"/>
      <c r="DQ89" s="862"/>
      <c r="DR89" s="863"/>
      <c r="DS89" s="863"/>
      <c r="DT89" s="863"/>
      <c r="DU89" s="864"/>
      <c r="DV89" s="859"/>
      <c r="DW89" s="860"/>
      <c r="DX89" s="860"/>
      <c r="DY89" s="860"/>
      <c r="DZ89" s="861"/>
      <c r="EA89" s="218"/>
    </row>
    <row r="90" spans="1:131" ht="26.25" hidden="1" customHeight="1">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859"/>
      <c r="BT90" s="860"/>
      <c r="BU90" s="860"/>
      <c r="BV90" s="860"/>
      <c r="BW90" s="860"/>
      <c r="BX90" s="860"/>
      <c r="BY90" s="860"/>
      <c r="BZ90" s="860"/>
      <c r="CA90" s="860"/>
      <c r="CB90" s="860"/>
      <c r="CC90" s="860"/>
      <c r="CD90" s="860"/>
      <c r="CE90" s="860"/>
      <c r="CF90" s="860"/>
      <c r="CG90" s="865"/>
      <c r="CH90" s="862"/>
      <c r="CI90" s="863"/>
      <c r="CJ90" s="863"/>
      <c r="CK90" s="863"/>
      <c r="CL90" s="864"/>
      <c r="CM90" s="862"/>
      <c r="CN90" s="863"/>
      <c r="CO90" s="863"/>
      <c r="CP90" s="863"/>
      <c r="CQ90" s="864"/>
      <c r="CR90" s="862"/>
      <c r="CS90" s="863"/>
      <c r="CT90" s="863"/>
      <c r="CU90" s="863"/>
      <c r="CV90" s="864"/>
      <c r="CW90" s="862"/>
      <c r="CX90" s="863"/>
      <c r="CY90" s="863"/>
      <c r="CZ90" s="863"/>
      <c r="DA90" s="864"/>
      <c r="DB90" s="862"/>
      <c r="DC90" s="863"/>
      <c r="DD90" s="863"/>
      <c r="DE90" s="863"/>
      <c r="DF90" s="864"/>
      <c r="DG90" s="862"/>
      <c r="DH90" s="863"/>
      <c r="DI90" s="863"/>
      <c r="DJ90" s="863"/>
      <c r="DK90" s="864"/>
      <c r="DL90" s="862"/>
      <c r="DM90" s="863"/>
      <c r="DN90" s="863"/>
      <c r="DO90" s="863"/>
      <c r="DP90" s="864"/>
      <c r="DQ90" s="862"/>
      <c r="DR90" s="863"/>
      <c r="DS90" s="863"/>
      <c r="DT90" s="863"/>
      <c r="DU90" s="864"/>
      <c r="DV90" s="859"/>
      <c r="DW90" s="860"/>
      <c r="DX90" s="860"/>
      <c r="DY90" s="860"/>
      <c r="DZ90" s="861"/>
      <c r="EA90" s="218"/>
    </row>
    <row r="91" spans="1:131" ht="26.25" hidden="1" customHeight="1">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859"/>
      <c r="BT91" s="860"/>
      <c r="BU91" s="860"/>
      <c r="BV91" s="860"/>
      <c r="BW91" s="860"/>
      <c r="BX91" s="860"/>
      <c r="BY91" s="860"/>
      <c r="BZ91" s="860"/>
      <c r="CA91" s="860"/>
      <c r="CB91" s="860"/>
      <c r="CC91" s="860"/>
      <c r="CD91" s="860"/>
      <c r="CE91" s="860"/>
      <c r="CF91" s="860"/>
      <c r="CG91" s="865"/>
      <c r="CH91" s="862"/>
      <c r="CI91" s="863"/>
      <c r="CJ91" s="863"/>
      <c r="CK91" s="863"/>
      <c r="CL91" s="864"/>
      <c r="CM91" s="862"/>
      <c r="CN91" s="863"/>
      <c r="CO91" s="863"/>
      <c r="CP91" s="863"/>
      <c r="CQ91" s="864"/>
      <c r="CR91" s="862"/>
      <c r="CS91" s="863"/>
      <c r="CT91" s="863"/>
      <c r="CU91" s="863"/>
      <c r="CV91" s="864"/>
      <c r="CW91" s="862"/>
      <c r="CX91" s="863"/>
      <c r="CY91" s="863"/>
      <c r="CZ91" s="863"/>
      <c r="DA91" s="864"/>
      <c r="DB91" s="862"/>
      <c r="DC91" s="863"/>
      <c r="DD91" s="863"/>
      <c r="DE91" s="863"/>
      <c r="DF91" s="864"/>
      <c r="DG91" s="862"/>
      <c r="DH91" s="863"/>
      <c r="DI91" s="863"/>
      <c r="DJ91" s="863"/>
      <c r="DK91" s="864"/>
      <c r="DL91" s="862"/>
      <c r="DM91" s="863"/>
      <c r="DN91" s="863"/>
      <c r="DO91" s="863"/>
      <c r="DP91" s="864"/>
      <c r="DQ91" s="862"/>
      <c r="DR91" s="863"/>
      <c r="DS91" s="863"/>
      <c r="DT91" s="863"/>
      <c r="DU91" s="864"/>
      <c r="DV91" s="859"/>
      <c r="DW91" s="860"/>
      <c r="DX91" s="860"/>
      <c r="DY91" s="860"/>
      <c r="DZ91" s="861"/>
      <c r="EA91" s="218"/>
    </row>
    <row r="92" spans="1:131" ht="26.25" hidden="1" customHeight="1">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859"/>
      <c r="BT92" s="860"/>
      <c r="BU92" s="860"/>
      <c r="BV92" s="860"/>
      <c r="BW92" s="860"/>
      <c r="BX92" s="860"/>
      <c r="BY92" s="860"/>
      <c r="BZ92" s="860"/>
      <c r="CA92" s="860"/>
      <c r="CB92" s="860"/>
      <c r="CC92" s="860"/>
      <c r="CD92" s="860"/>
      <c r="CE92" s="860"/>
      <c r="CF92" s="860"/>
      <c r="CG92" s="865"/>
      <c r="CH92" s="862"/>
      <c r="CI92" s="863"/>
      <c r="CJ92" s="863"/>
      <c r="CK92" s="863"/>
      <c r="CL92" s="864"/>
      <c r="CM92" s="862"/>
      <c r="CN92" s="863"/>
      <c r="CO92" s="863"/>
      <c r="CP92" s="863"/>
      <c r="CQ92" s="864"/>
      <c r="CR92" s="862"/>
      <c r="CS92" s="863"/>
      <c r="CT92" s="863"/>
      <c r="CU92" s="863"/>
      <c r="CV92" s="864"/>
      <c r="CW92" s="862"/>
      <c r="CX92" s="863"/>
      <c r="CY92" s="863"/>
      <c r="CZ92" s="863"/>
      <c r="DA92" s="864"/>
      <c r="DB92" s="862"/>
      <c r="DC92" s="863"/>
      <c r="DD92" s="863"/>
      <c r="DE92" s="863"/>
      <c r="DF92" s="864"/>
      <c r="DG92" s="862"/>
      <c r="DH92" s="863"/>
      <c r="DI92" s="863"/>
      <c r="DJ92" s="863"/>
      <c r="DK92" s="864"/>
      <c r="DL92" s="862"/>
      <c r="DM92" s="863"/>
      <c r="DN92" s="863"/>
      <c r="DO92" s="863"/>
      <c r="DP92" s="864"/>
      <c r="DQ92" s="862"/>
      <c r="DR92" s="863"/>
      <c r="DS92" s="863"/>
      <c r="DT92" s="863"/>
      <c r="DU92" s="864"/>
      <c r="DV92" s="859"/>
      <c r="DW92" s="860"/>
      <c r="DX92" s="860"/>
      <c r="DY92" s="860"/>
      <c r="DZ92" s="861"/>
      <c r="EA92" s="218"/>
    </row>
    <row r="93" spans="1:131" ht="26.25" hidden="1" customHeight="1">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859"/>
      <c r="BT93" s="860"/>
      <c r="BU93" s="860"/>
      <c r="BV93" s="860"/>
      <c r="BW93" s="860"/>
      <c r="BX93" s="860"/>
      <c r="BY93" s="860"/>
      <c r="BZ93" s="860"/>
      <c r="CA93" s="860"/>
      <c r="CB93" s="860"/>
      <c r="CC93" s="860"/>
      <c r="CD93" s="860"/>
      <c r="CE93" s="860"/>
      <c r="CF93" s="860"/>
      <c r="CG93" s="865"/>
      <c r="CH93" s="862"/>
      <c r="CI93" s="863"/>
      <c r="CJ93" s="863"/>
      <c r="CK93" s="863"/>
      <c r="CL93" s="864"/>
      <c r="CM93" s="862"/>
      <c r="CN93" s="863"/>
      <c r="CO93" s="863"/>
      <c r="CP93" s="863"/>
      <c r="CQ93" s="864"/>
      <c r="CR93" s="862"/>
      <c r="CS93" s="863"/>
      <c r="CT93" s="863"/>
      <c r="CU93" s="863"/>
      <c r="CV93" s="864"/>
      <c r="CW93" s="862"/>
      <c r="CX93" s="863"/>
      <c r="CY93" s="863"/>
      <c r="CZ93" s="863"/>
      <c r="DA93" s="864"/>
      <c r="DB93" s="862"/>
      <c r="DC93" s="863"/>
      <c r="DD93" s="863"/>
      <c r="DE93" s="863"/>
      <c r="DF93" s="864"/>
      <c r="DG93" s="862"/>
      <c r="DH93" s="863"/>
      <c r="DI93" s="863"/>
      <c r="DJ93" s="863"/>
      <c r="DK93" s="864"/>
      <c r="DL93" s="862"/>
      <c r="DM93" s="863"/>
      <c r="DN93" s="863"/>
      <c r="DO93" s="863"/>
      <c r="DP93" s="864"/>
      <c r="DQ93" s="862"/>
      <c r="DR93" s="863"/>
      <c r="DS93" s="863"/>
      <c r="DT93" s="863"/>
      <c r="DU93" s="864"/>
      <c r="DV93" s="859"/>
      <c r="DW93" s="860"/>
      <c r="DX93" s="860"/>
      <c r="DY93" s="860"/>
      <c r="DZ93" s="861"/>
      <c r="EA93" s="218"/>
    </row>
    <row r="94" spans="1:131" ht="26.25" hidden="1" customHeight="1">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859"/>
      <c r="BT94" s="860"/>
      <c r="BU94" s="860"/>
      <c r="BV94" s="860"/>
      <c r="BW94" s="860"/>
      <c r="BX94" s="860"/>
      <c r="BY94" s="860"/>
      <c r="BZ94" s="860"/>
      <c r="CA94" s="860"/>
      <c r="CB94" s="860"/>
      <c r="CC94" s="860"/>
      <c r="CD94" s="860"/>
      <c r="CE94" s="860"/>
      <c r="CF94" s="860"/>
      <c r="CG94" s="865"/>
      <c r="CH94" s="862"/>
      <c r="CI94" s="863"/>
      <c r="CJ94" s="863"/>
      <c r="CK94" s="863"/>
      <c r="CL94" s="864"/>
      <c r="CM94" s="862"/>
      <c r="CN94" s="863"/>
      <c r="CO94" s="863"/>
      <c r="CP94" s="863"/>
      <c r="CQ94" s="864"/>
      <c r="CR94" s="862"/>
      <c r="CS94" s="863"/>
      <c r="CT94" s="863"/>
      <c r="CU94" s="863"/>
      <c r="CV94" s="864"/>
      <c r="CW94" s="862"/>
      <c r="CX94" s="863"/>
      <c r="CY94" s="863"/>
      <c r="CZ94" s="863"/>
      <c r="DA94" s="864"/>
      <c r="DB94" s="862"/>
      <c r="DC94" s="863"/>
      <c r="DD94" s="863"/>
      <c r="DE94" s="863"/>
      <c r="DF94" s="864"/>
      <c r="DG94" s="862"/>
      <c r="DH94" s="863"/>
      <c r="DI94" s="863"/>
      <c r="DJ94" s="863"/>
      <c r="DK94" s="864"/>
      <c r="DL94" s="862"/>
      <c r="DM94" s="863"/>
      <c r="DN94" s="863"/>
      <c r="DO94" s="863"/>
      <c r="DP94" s="864"/>
      <c r="DQ94" s="862"/>
      <c r="DR94" s="863"/>
      <c r="DS94" s="863"/>
      <c r="DT94" s="863"/>
      <c r="DU94" s="864"/>
      <c r="DV94" s="859"/>
      <c r="DW94" s="860"/>
      <c r="DX94" s="860"/>
      <c r="DY94" s="860"/>
      <c r="DZ94" s="861"/>
      <c r="EA94" s="218"/>
    </row>
    <row r="95" spans="1:131" ht="26.25" hidden="1" customHeight="1">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859"/>
      <c r="BT95" s="860"/>
      <c r="BU95" s="860"/>
      <c r="BV95" s="860"/>
      <c r="BW95" s="860"/>
      <c r="BX95" s="860"/>
      <c r="BY95" s="860"/>
      <c r="BZ95" s="860"/>
      <c r="CA95" s="860"/>
      <c r="CB95" s="860"/>
      <c r="CC95" s="860"/>
      <c r="CD95" s="860"/>
      <c r="CE95" s="860"/>
      <c r="CF95" s="860"/>
      <c r="CG95" s="865"/>
      <c r="CH95" s="862"/>
      <c r="CI95" s="863"/>
      <c r="CJ95" s="863"/>
      <c r="CK95" s="863"/>
      <c r="CL95" s="864"/>
      <c r="CM95" s="862"/>
      <c r="CN95" s="863"/>
      <c r="CO95" s="863"/>
      <c r="CP95" s="863"/>
      <c r="CQ95" s="864"/>
      <c r="CR95" s="862"/>
      <c r="CS95" s="863"/>
      <c r="CT95" s="863"/>
      <c r="CU95" s="863"/>
      <c r="CV95" s="864"/>
      <c r="CW95" s="862"/>
      <c r="CX95" s="863"/>
      <c r="CY95" s="863"/>
      <c r="CZ95" s="863"/>
      <c r="DA95" s="864"/>
      <c r="DB95" s="862"/>
      <c r="DC95" s="863"/>
      <c r="DD95" s="863"/>
      <c r="DE95" s="863"/>
      <c r="DF95" s="864"/>
      <c r="DG95" s="862"/>
      <c r="DH95" s="863"/>
      <c r="DI95" s="863"/>
      <c r="DJ95" s="863"/>
      <c r="DK95" s="864"/>
      <c r="DL95" s="862"/>
      <c r="DM95" s="863"/>
      <c r="DN95" s="863"/>
      <c r="DO95" s="863"/>
      <c r="DP95" s="864"/>
      <c r="DQ95" s="862"/>
      <c r="DR95" s="863"/>
      <c r="DS95" s="863"/>
      <c r="DT95" s="863"/>
      <c r="DU95" s="864"/>
      <c r="DV95" s="859"/>
      <c r="DW95" s="860"/>
      <c r="DX95" s="860"/>
      <c r="DY95" s="860"/>
      <c r="DZ95" s="861"/>
      <c r="EA95" s="218"/>
    </row>
    <row r="96" spans="1:131" ht="26.25" hidden="1" customHeight="1">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859"/>
      <c r="BT96" s="860"/>
      <c r="BU96" s="860"/>
      <c r="BV96" s="860"/>
      <c r="BW96" s="860"/>
      <c r="BX96" s="860"/>
      <c r="BY96" s="860"/>
      <c r="BZ96" s="860"/>
      <c r="CA96" s="860"/>
      <c r="CB96" s="860"/>
      <c r="CC96" s="860"/>
      <c r="CD96" s="860"/>
      <c r="CE96" s="860"/>
      <c r="CF96" s="860"/>
      <c r="CG96" s="865"/>
      <c r="CH96" s="862"/>
      <c r="CI96" s="863"/>
      <c r="CJ96" s="863"/>
      <c r="CK96" s="863"/>
      <c r="CL96" s="864"/>
      <c r="CM96" s="862"/>
      <c r="CN96" s="863"/>
      <c r="CO96" s="863"/>
      <c r="CP96" s="863"/>
      <c r="CQ96" s="864"/>
      <c r="CR96" s="862"/>
      <c r="CS96" s="863"/>
      <c r="CT96" s="863"/>
      <c r="CU96" s="863"/>
      <c r="CV96" s="864"/>
      <c r="CW96" s="862"/>
      <c r="CX96" s="863"/>
      <c r="CY96" s="863"/>
      <c r="CZ96" s="863"/>
      <c r="DA96" s="864"/>
      <c r="DB96" s="862"/>
      <c r="DC96" s="863"/>
      <c r="DD96" s="863"/>
      <c r="DE96" s="863"/>
      <c r="DF96" s="864"/>
      <c r="DG96" s="862"/>
      <c r="DH96" s="863"/>
      <c r="DI96" s="863"/>
      <c r="DJ96" s="863"/>
      <c r="DK96" s="864"/>
      <c r="DL96" s="862"/>
      <c r="DM96" s="863"/>
      <c r="DN96" s="863"/>
      <c r="DO96" s="863"/>
      <c r="DP96" s="864"/>
      <c r="DQ96" s="862"/>
      <c r="DR96" s="863"/>
      <c r="DS96" s="863"/>
      <c r="DT96" s="863"/>
      <c r="DU96" s="864"/>
      <c r="DV96" s="859"/>
      <c r="DW96" s="860"/>
      <c r="DX96" s="860"/>
      <c r="DY96" s="860"/>
      <c r="DZ96" s="861"/>
      <c r="EA96" s="218"/>
    </row>
    <row r="97" spans="1:131" ht="26.25" hidden="1" customHeight="1">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859"/>
      <c r="BT97" s="860"/>
      <c r="BU97" s="860"/>
      <c r="BV97" s="860"/>
      <c r="BW97" s="860"/>
      <c r="BX97" s="860"/>
      <c r="BY97" s="860"/>
      <c r="BZ97" s="860"/>
      <c r="CA97" s="860"/>
      <c r="CB97" s="860"/>
      <c r="CC97" s="860"/>
      <c r="CD97" s="860"/>
      <c r="CE97" s="860"/>
      <c r="CF97" s="860"/>
      <c r="CG97" s="865"/>
      <c r="CH97" s="862"/>
      <c r="CI97" s="863"/>
      <c r="CJ97" s="863"/>
      <c r="CK97" s="863"/>
      <c r="CL97" s="864"/>
      <c r="CM97" s="862"/>
      <c r="CN97" s="863"/>
      <c r="CO97" s="863"/>
      <c r="CP97" s="863"/>
      <c r="CQ97" s="864"/>
      <c r="CR97" s="862"/>
      <c r="CS97" s="863"/>
      <c r="CT97" s="863"/>
      <c r="CU97" s="863"/>
      <c r="CV97" s="864"/>
      <c r="CW97" s="862"/>
      <c r="CX97" s="863"/>
      <c r="CY97" s="863"/>
      <c r="CZ97" s="863"/>
      <c r="DA97" s="864"/>
      <c r="DB97" s="862"/>
      <c r="DC97" s="863"/>
      <c r="DD97" s="863"/>
      <c r="DE97" s="863"/>
      <c r="DF97" s="864"/>
      <c r="DG97" s="862"/>
      <c r="DH97" s="863"/>
      <c r="DI97" s="863"/>
      <c r="DJ97" s="863"/>
      <c r="DK97" s="864"/>
      <c r="DL97" s="862"/>
      <c r="DM97" s="863"/>
      <c r="DN97" s="863"/>
      <c r="DO97" s="863"/>
      <c r="DP97" s="864"/>
      <c r="DQ97" s="862"/>
      <c r="DR97" s="863"/>
      <c r="DS97" s="863"/>
      <c r="DT97" s="863"/>
      <c r="DU97" s="864"/>
      <c r="DV97" s="859"/>
      <c r="DW97" s="860"/>
      <c r="DX97" s="860"/>
      <c r="DY97" s="860"/>
      <c r="DZ97" s="861"/>
      <c r="EA97" s="218"/>
    </row>
    <row r="98" spans="1:131" ht="26.25" hidden="1" customHeight="1">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859"/>
      <c r="BT98" s="860"/>
      <c r="BU98" s="860"/>
      <c r="BV98" s="860"/>
      <c r="BW98" s="860"/>
      <c r="BX98" s="860"/>
      <c r="BY98" s="860"/>
      <c r="BZ98" s="860"/>
      <c r="CA98" s="860"/>
      <c r="CB98" s="860"/>
      <c r="CC98" s="860"/>
      <c r="CD98" s="860"/>
      <c r="CE98" s="860"/>
      <c r="CF98" s="860"/>
      <c r="CG98" s="865"/>
      <c r="CH98" s="862"/>
      <c r="CI98" s="863"/>
      <c r="CJ98" s="863"/>
      <c r="CK98" s="863"/>
      <c r="CL98" s="864"/>
      <c r="CM98" s="862"/>
      <c r="CN98" s="863"/>
      <c r="CO98" s="863"/>
      <c r="CP98" s="863"/>
      <c r="CQ98" s="864"/>
      <c r="CR98" s="862"/>
      <c r="CS98" s="863"/>
      <c r="CT98" s="863"/>
      <c r="CU98" s="863"/>
      <c r="CV98" s="864"/>
      <c r="CW98" s="862"/>
      <c r="CX98" s="863"/>
      <c r="CY98" s="863"/>
      <c r="CZ98" s="863"/>
      <c r="DA98" s="864"/>
      <c r="DB98" s="862"/>
      <c r="DC98" s="863"/>
      <c r="DD98" s="863"/>
      <c r="DE98" s="863"/>
      <c r="DF98" s="864"/>
      <c r="DG98" s="862"/>
      <c r="DH98" s="863"/>
      <c r="DI98" s="863"/>
      <c r="DJ98" s="863"/>
      <c r="DK98" s="864"/>
      <c r="DL98" s="862"/>
      <c r="DM98" s="863"/>
      <c r="DN98" s="863"/>
      <c r="DO98" s="863"/>
      <c r="DP98" s="864"/>
      <c r="DQ98" s="862"/>
      <c r="DR98" s="863"/>
      <c r="DS98" s="863"/>
      <c r="DT98" s="863"/>
      <c r="DU98" s="864"/>
      <c r="DV98" s="859"/>
      <c r="DW98" s="860"/>
      <c r="DX98" s="860"/>
      <c r="DY98" s="860"/>
      <c r="DZ98" s="861"/>
      <c r="EA98" s="218"/>
    </row>
    <row r="99" spans="1:131" ht="26.25" hidden="1" customHeight="1">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859"/>
      <c r="BT99" s="860"/>
      <c r="BU99" s="860"/>
      <c r="BV99" s="860"/>
      <c r="BW99" s="860"/>
      <c r="BX99" s="860"/>
      <c r="BY99" s="860"/>
      <c r="BZ99" s="860"/>
      <c r="CA99" s="860"/>
      <c r="CB99" s="860"/>
      <c r="CC99" s="860"/>
      <c r="CD99" s="860"/>
      <c r="CE99" s="860"/>
      <c r="CF99" s="860"/>
      <c r="CG99" s="865"/>
      <c r="CH99" s="862"/>
      <c r="CI99" s="863"/>
      <c r="CJ99" s="863"/>
      <c r="CK99" s="863"/>
      <c r="CL99" s="864"/>
      <c r="CM99" s="862"/>
      <c r="CN99" s="863"/>
      <c r="CO99" s="863"/>
      <c r="CP99" s="863"/>
      <c r="CQ99" s="864"/>
      <c r="CR99" s="862"/>
      <c r="CS99" s="863"/>
      <c r="CT99" s="863"/>
      <c r="CU99" s="863"/>
      <c r="CV99" s="864"/>
      <c r="CW99" s="862"/>
      <c r="CX99" s="863"/>
      <c r="CY99" s="863"/>
      <c r="CZ99" s="863"/>
      <c r="DA99" s="864"/>
      <c r="DB99" s="862"/>
      <c r="DC99" s="863"/>
      <c r="DD99" s="863"/>
      <c r="DE99" s="863"/>
      <c r="DF99" s="864"/>
      <c r="DG99" s="862"/>
      <c r="DH99" s="863"/>
      <c r="DI99" s="863"/>
      <c r="DJ99" s="863"/>
      <c r="DK99" s="864"/>
      <c r="DL99" s="862"/>
      <c r="DM99" s="863"/>
      <c r="DN99" s="863"/>
      <c r="DO99" s="863"/>
      <c r="DP99" s="864"/>
      <c r="DQ99" s="862"/>
      <c r="DR99" s="863"/>
      <c r="DS99" s="863"/>
      <c r="DT99" s="863"/>
      <c r="DU99" s="864"/>
      <c r="DV99" s="859"/>
      <c r="DW99" s="860"/>
      <c r="DX99" s="860"/>
      <c r="DY99" s="860"/>
      <c r="DZ99" s="861"/>
      <c r="EA99" s="218"/>
    </row>
    <row r="100" spans="1:131" ht="26.25" hidden="1" customHeight="1">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859"/>
      <c r="BT100" s="860"/>
      <c r="BU100" s="860"/>
      <c r="BV100" s="860"/>
      <c r="BW100" s="860"/>
      <c r="BX100" s="860"/>
      <c r="BY100" s="860"/>
      <c r="BZ100" s="860"/>
      <c r="CA100" s="860"/>
      <c r="CB100" s="860"/>
      <c r="CC100" s="860"/>
      <c r="CD100" s="860"/>
      <c r="CE100" s="860"/>
      <c r="CF100" s="860"/>
      <c r="CG100" s="865"/>
      <c r="CH100" s="862"/>
      <c r="CI100" s="863"/>
      <c r="CJ100" s="863"/>
      <c r="CK100" s="863"/>
      <c r="CL100" s="864"/>
      <c r="CM100" s="862"/>
      <c r="CN100" s="863"/>
      <c r="CO100" s="863"/>
      <c r="CP100" s="863"/>
      <c r="CQ100" s="864"/>
      <c r="CR100" s="862"/>
      <c r="CS100" s="863"/>
      <c r="CT100" s="863"/>
      <c r="CU100" s="863"/>
      <c r="CV100" s="864"/>
      <c r="CW100" s="862"/>
      <c r="CX100" s="863"/>
      <c r="CY100" s="863"/>
      <c r="CZ100" s="863"/>
      <c r="DA100" s="864"/>
      <c r="DB100" s="862"/>
      <c r="DC100" s="863"/>
      <c r="DD100" s="863"/>
      <c r="DE100" s="863"/>
      <c r="DF100" s="864"/>
      <c r="DG100" s="862"/>
      <c r="DH100" s="863"/>
      <c r="DI100" s="863"/>
      <c r="DJ100" s="863"/>
      <c r="DK100" s="864"/>
      <c r="DL100" s="862"/>
      <c r="DM100" s="863"/>
      <c r="DN100" s="863"/>
      <c r="DO100" s="863"/>
      <c r="DP100" s="864"/>
      <c r="DQ100" s="862"/>
      <c r="DR100" s="863"/>
      <c r="DS100" s="863"/>
      <c r="DT100" s="863"/>
      <c r="DU100" s="864"/>
      <c r="DV100" s="859"/>
      <c r="DW100" s="860"/>
      <c r="DX100" s="860"/>
      <c r="DY100" s="860"/>
      <c r="DZ100" s="861"/>
      <c r="EA100" s="218"/>
    </row>
    <row r="101" spans="1:131" ht="26.25" hidden="1" customHeight="1">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859"/>
      <c r="BT101" s="860"/>
      <c r="BU101" s="860"/>
      <c r="BV101" s="860"/>
      <c r="BW101" s="860"/>
      <c r="BX101" s="860"/>
      <c r="BY101" s="860"/>
      <c r="BZ101" s="860"/>
      <c r="CA101" s="860"/>
      <c r="CB101" s="860"/>
      <c r="CC101" s="860"/>
      <c r="CD101" s="860"/>
      <c r="CE101" s="860"/>
      <c r="CF101" s="860"/>
      <c r="CG101" s="865"/>
      <c r="CH101" s="862"/>
      <c r="CI101" s="863"/>
      <c r="CJ101" s="863"/>
      <c r="CK101" s="863"/>
      <c r="CL101" s="864"/>
      <c r="CM101" s="862"/>
      <c r="CN101" s="863"/>
      <c r="CO101" s="863"/>
      <c r="CP101" s="863"/>
      <c r="CQ101" s="864"/>
      <c r="CR101" s="862"/>
      <c r="CS101" s="863"/>
      <c r="CT101" s="863"/>
      <c r="CU101" s="863"/>
      <c r="CV101" s="864"/>
      <c r="CW101" s="862"/>
      <c r="CX101" s="863"/>
      <c r="CY101" s="863"/>
      <c r="CZ101" s="863"/>
      <c r="DA101" s="864"/>
      <c r="DB101" s="862"/>
      <c r="DC101" s="863"/>
      <c r="DD101" s="863"/>
      <c r="DE101" s="863"/>
      <c r="DF101" s="864"/>
      <c r="DG101" s="862"/>
      <c r="DH101" s="863"/>
      <c r="DI101" s="863"/>
      <c r="DJ101" s="863"/>
      <c r="DK101" s="864"/>
      <c r="DL101" s="862"/>
      <c r="DM101" s="863"/>
      <c r="DN101" s="863"/>
      <c r="DO101" s="863"/>
      <c r="DP101" s="864"/>
      <c r="DQ101" s="862"/>
      <c r="DR101" s="863"/>
      <c r="DS101" s="863"/>
      <c r="DT101" s="863"/>
      <c r="DU101" s="864"/>
      <c r="DV101" s="859"/>
      <c r="DW101" s="860"/>
      <c r="DX101" s="860"/>
      <c r="DY101" s="860"/>
      <c r="DZ101" s="861"/>
      <c r="EA101" s="218"/>
    </row>
    <row r="102" spans="1:131" ht="26.25" customHeight="1" thickBot="1">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379</v>
      </c>
      <c r="BR102" s="789" t="s">
        <v>411</v>
      </c>
      <c r="BS102" s="790"/>
      <c r="BT102" s="790"/>
      <c r="BU102" s="790"/>
      <c r="BV102" s="790"/>
      <c r="BW102" s="790"/>
      <c r="BX102" s="790"/>
      <c r="BY102" s="790"/>
      <c r="BZ102" s="790"/>
      <c r="CA102" s="790"/>
      <c r="CB102" s="790"/>
      <c r="CC102" s="790"/>
      <c r="CD102" s="790"/>
      <c r="CE102" s="790"/>
      <c r="CF102" s="790"/>
      <c r="CG102" s="791"/>
      <c r="CH102" s="887"/>
      <c r="CI102" s="888"/>
      <c r="CJ102" s="888"/>
      <c r="CK102" s="888"/>
      <c r="CL102" s="889"/>
      <c r="CM102" s="887"/>
      <c r="CN102" s="888"/>
      <c r="CO102" s="888"/>
      <c r="CP102" s="888"/>
      <c r="CQ102" s="889"/>
      <c r="CR102" s="890">
        <v>14</v>
      </c>
      <c r="CS102" s="852"/>
      <c r="CT102" s="852"/>
      <c r="CU102" s="852"/>
      <c r="CV102" s="891"/>
      <c r="CW102" s="890"/>
      <c r="CX102" s="852"/>
      <c r="CY102" s="852"/>
      <c r="CZ102" s="852"/>
      <c r="DA102" s="891"/>
      <c r="DB102" s="890">
        <v>22</v>
      </c>
      <c r="DC102" s="852"/>
      <c r="DD102" s="852"/>
      <c r="DE102" s="852"/>
      <c r="DF102" s="891"/>
      <c r="DG102" s="890"/>
      <c r="DH102" s="852"/>
      <c r="DI102" s="852"/>
      <c r="DJ102" s="852"/>
      <c r="DK102" s="891"/>
      <c r="DL102" s="890"/>
      <c r="DM102" s="852"/>
      <c r="DN102" s="852"/>
      <c r="DO102" s="852"/>
      <c r="DP102" s="891"/>
      <c r="DQ102" s="890"/>
      <c r="DR102" s="852"/>
      <c r="DS102" s="852"/>
      <c r="DT102" s="852"/>
      <c r="DU102" s="891"/>
      <c r="DV102" s="789"/>
      <c r="DW102" s="790"/>
      <c r="DX102" s="790"/>
      <c r="DY102" s="790"/>
      <c r="DZ102" s="914"/>
      <c r="EA102" s="218"/>
    </row>
    <row r="103" spans="1:131" ht="26.25" customHeight="1">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15" t="s">
        <v>412</v>
      </c>
      <c r="BR103" s="915"/>
      <c r="BS103" s="915"/>
      <c r="BT103" s="915"/>
      <c r="BU103" s="915"/>
      <c r="BV103" s="915"/>
      <c r="BW103" s="915"/>
      <c r="BX103" s="915"/>
      <c r="BY103" s="915"/>
      <c r="BZ103" s="915"/>
      <c r="CA103" s="915"/>
      <c r="CB103" s="915"/>
      <c r="CC103" s="915"/>
      <c r="CD103" s="915"/>
      <c r="CE103" s="915"/>
      <c r="CF103" s="915"/>
      <c r="CG103" s="915"/>
      <c r="CH103" s="915"/>
      <c r="CI103" s="915"/>
      <c r="CJ103" s="915"/>
      <c r="CK103" s="915"/>
      <c r="CL103" s="915"/>
      <c r="CM103" s="915"/>
      <c r="CN103" s="915"/>
      <c r="CO103" s="915"/>
      <c r="CP103" s="915"/>
      <c r="CQ103" s="915"/>
      <c r="CR103" s="915"/>
      <c r="CS103" s="915"/>
      <c r="CT103" s="915"/>
      <c r="CU103" s="915"/>
      <c r="CV103" s="915"/>
      <c r="CW103" s="915"/>
      <c r="CX103" s="915"/>
      <c r="CY103" s="915"/>
      <c r="CZ103" s="915"/>
      <c r="DA103" s="915"/>
      <c r="DB103" s="915"/>
      <c r="DC103" s="915"/>
      <c r="DD103" s="915"/>
      <c r="DE103" s="915"/>
      <c r="DF103" s="915"/>
      <c r="DG103" s="915"/>
      <c r="DH103" s="915"/>
      <c r="DI103" s="915"/>
      <c r="DJ103" s="915"/>
      <c r="DK103" s="915"/>
      <c r="DL103" s="915"/>
      <c r="DM103" s="915"/>
      <c r="DN103" s="915"/>
      <c r="DO103" s="915"/>
      <c r="DP103" s="915"/>
      <c r="DQ103" s="915"/>
      <c r="DR103" s="915"/>
      <c r="DS103" s="915"/>
      <c r="DT103" s="915"/>
      <c r="DU103" s="915"/>
      <c r="DV103" s="915"/>
      <c r="DW103" s="915"/>
      <c r="DX103" s="915"/>
      <c r="DY103" s="915"/>
      <c r="DZ103" s="915"/>
      <c r="EA103" s="218"/>
    </row>
    <row r="104" spans="1:131" ht="26.25" customHeight="1">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16" t="s">
        <v>413</v>
      </c>
      <c r="BR104" s="916"/>
      <c r="BS104" s="916"/>
      <c r="BT104" s="916"/>
      <c r="BU104" s="916"/>
      <c r="BV104" s="916"/>
      <c r="BW104" s="916"/>
      <c r="BX104" s="916"/>
      <c r="BY104" s="916"/>
      <c r="BZ104" s="916"/>
      <c r="CA104" s="916"/>
      <c r="CB104" s="916"/>
      <c r="CC104" s="916"/>
      <c r="CD104" s="916"/>
      <c r="CE104" s="916"/>
      <c r="CF104" s="916"/>
      <c r="CG104" s="916"/>
      <c r="CH104" s="916"/>
      <c r="CI104" s="916"/>
      <c r="CJ104" s="916"/>
      <c r="CK104" s="916"/>
      <c r="CL104" s="916"/>
      <c r="CM104" s="916"/>
      <c r="CN104" s="916"/>
      <c r="CO104" s="916"/>
      <c r="CP104" s="916"/>
      <c r="CQ104" s="916"/>
      <c r="CR104" s="916"/>
      <c r="CS104" s="916"/>
      <c r="CT104" s="916"/>
      <c r="CU104" s="916"/>
      <c r="CV104" s="916"/>
      <c r="CW104" s="916"/>
      <c r="CX104" s="916"/>
      <c r="CY104" s="916"/>
      <c r="CZ104" s="916"/>
      <c r="DA104" s="916"/>
      <c r="DB104" s="916"/>
      <c r="DC104" s="916"/>
      <c r="DD104" s="916"/>
      <c r="DE104" s="916"/>
      <c r="DF104" s="916"/>
      <c r="DG104" s="916"/>
      <c r="DH104" s="916"/>
      <c r="DI104" s="916"/>
      <c r="DJ104" s="916"/>
      <c r="DK104" s="916"/>
      <c r="DL104" s="916"/>
      <c r="DM104" s="916"/>
      <c r="DN104" s="916"/>
      <c r="DO104" s="916"/>
      <c r="DP104" s="916"/>
      <c r="DQ104" s="916"/>
      <c r="DR104" s="916"/>
      <c r="DS104" s="916"/>
      <c r="DT104" s="916"/>
      <c r="DU104" s="916"/>
      <c r="DV104" s="916"/>
      <c r="DW104" s="916"/>
      <c r="DX104" s="916"/>
      <c r="DY104" s="916"/>
      <c r="DZ104" s="916"/>
      <c r="EA104" s="218"/>
    </row>
    <row r="105" spans="1:131" ht="11.25" customHeight="1">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c r="A107" s="237" t="s">
        <v>414</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415</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c r="A108" s="917" t="s">
        <v>416</v>
      </c>
      <c r="B108" s="918"/>
      <c r="C108" s="918"/>
      <c r="D108" s="918"/>
      <c r="E108" s="918"/>
      <c r="F108" s="918"/>
      <c r="G108" s="918"/>
      <c r="H108" s="918"/>
      <c r="I108" s="918"/>
      <c r="J108" s="918"/>
      <c r="K108" s="918"/>
      <c r="L108" s="918"/>
      <c r="M108" s="918"/>
      <c r="N108" s="918"/>
      <c r="O108" s="918"/>
      <c r="P108" s="918"/>
      <c r="Q108" s="918"/>
      <c r="R108" s="918"/>
      <c r="S108" s="918"/>
      <c r="T108" s="918"/>
      <c r="U108" s="918"/>
      <c r="V108" s="918"/>
      <c r="W108" s="918"/>
      <c r="X108" s="918"/>
      <c r="Y108" s="918"/>
      <c r="Z108" s="918"/>
      <c r="AA108" s="918"/>
      <c r="AB108" s="918"/>
      <c r="AC108" s="918"/>
      <c r="AD108" s="918"/>
      <c r="AE108" s="918"/>
      <c r="AF108" s="918"/>
      <c r="AG108" s="918"/>
      <c r="AH108" s="918"/>
      <c r="AI108" s="918"/>
      <c r="AJ108" s="918"/>
      <c r="AK108" s="918"/>
      <c r="AL108" s="918"/>
      <c r="AM108" s="918"/>
      <c r="AN108" s="918"/>
      <c r="AO108" s="918"/>
      <c r="AP108" s="918"/>
      <c r="AQ108" s="918"/>
      <c r="AR108" s="918"/>
      <c r="AS108" s="918"/>
      <c r="AT108" s="919"/>
      <c r="AU108" s="917" t="s">
        <v>417</v>
      </c>
      <c r="AV108" s="918"/>
      <c r="AW108" s="918"/>
      <c r="AX108" s="918"/>
      <c r="AY108" s="918"/>
      <c r="AZ108" s="918"/>
      <c r="BA108" s="918"/>
      <c r="BB108" s="918"/>
      <c r="BC108" s="918"/>
      <c r="BD108" s="918"/>
      <c r="BE108" s="918"/>
      <c r="BF108" s="918"/>
      <c r="BG108" s="918"/>
      <c r="BH108" s="918"/>
      <c r="BI108" s="918"/>
      <c r="BJ108" s="918"/>
      <c r="BK108" s="918"/>
      <c r="BL108" s="918"/>
      <c r="BM108" s="918"/>
      <c r="BN108" s="918"/>
      <c r="BO108" s="918"/>
      <c r="BP108" s="918"/>
      <c r="BQ108" s="918"/>
      <c r="BR108" s="918"/>
      <c r="BS108" s="918"/>
      <c r="BT108" s="918"/>
      <c r="BU108" s="918"/>
      <c r="BV108" s="918"/>
      <c r="BW108" s="918"/>
      <c r="BX108" s="918"/>
      <c r="BY108" s="918"/>
      <c r="BZ108" s="918"/>
      <c r="CA108" s="918"/>
      <c r="CB108" s="918"/>
      <c r="CC108" s="918"/>
      <c r="CD108" s="918"/>
      <c r="CE108" s="918"/>
      <c r="CF108" s="918"/>
      <c r="CG108" s="918"/>
      <c r="CH108" s="918"/>
      <c r="CI108" s="918"/>
      <c r="CJ108" s="918"/>
      <c r="CK108" s="918"/>
      <c r="CL108" s="918"/>
      <c r="CM108" s="918"/>
      <c r="CN108" s="918"/>
      <c r="CO108" s="918"/>
      <c r="CP108" s="918"/>
      <c r="CQ108" s="918"/>
      <c r="CR108" s="918"/>
      <c r="CS108" s="918"/>
      <c r="CT108" s="918"/>
      <c r="CU108" s="918"/>
      <c r="CV108" s="918"/>
      <c r="CW108" s="918"/>
      <c r="CX108" s="918"/>
      <c r="CY108" s="918"/>
      <c r="CZ108" s="918"/>
      <c r="DA108" s="918"/>
      <c r="DB108" s="918"/>
      <c r="DC108" s="918"/>
      <c r="DD108" s="918"/>
      <c r="DE108" s="918"/>
      <c r="DF108" s="918"/>
      <c r="DG108" s="918"/>
      <c r="DH108" s="918"/>
      <c r="DI108" s="918"/>
      <c r="DJ108" s="918"/>
      <c r="DK108" s="918"/>
      <c r="DL108" s="918"/>
      <c r="DM108" s="918"/>
      <c r="DN108" s="918"/>
      <c r="DO108" s="918"/>
      <c r="DP108" s="918"/>
      <c r="DQ108" s="918"/>
      <c r="DR108" s="918"/>
      <c r="DS108" s="918"/>
      <c r="DT108" s="918"/>
      <c r="DU108" s="918"/>
      <c r="DV108" s="918"/>
      <c r="DW108" s="918"/>
      <c r="DX108" s="918"/>
      <c r="DY108" s="918"/>
      <c r="DZ108" s="919"/>
    </row>
    <row r="109" spans="1:131" s="218" customFormat="1" ht="26.25" customHeight="1">
      <c r="A109" s="912" t="s">
        <v>418</v>
      </c>
      <c r="B109" s="893"/>
      <c r="C109" s="893"/>
      <c r="D109" s="893"/>
      <c r="E109" s="893"/>
      <c r="F109" s="893"/>
      <c r="G109" s="893"/>
      <c r="H109" s="893"/>
      <c r="I109" s="893"/>
      <c r="J109" s="893"/>
      <c r="K109" s="893"/>
      <c r="L109" s="893"/>
      <c r="M109" s="893"/>
      <c r="N109" s="893"/>
      <c r="O109" s="893"/>
      <c r="P109" s="893"/>
      <c r="Q109" s="893"/>
      <c r="R109" s="893"/>
      <c r="S109" s="893"/>
      <c r="T109" s="893"/>
      <c r="U109" s="893"/>
      <c r="V109" s="893"/>
      <c r="W109" s="893"/>
      <c r="X109" s="893"/>
      <c r="Y109" s="893"/>
      <c r="Z109" s="894"/>
      <c r="AA109" s="892" t="s">
        <v>419</v>
      </c>
      <c r="AB109" s="893"/>
      <c r="AC109" s="893"/>
      <c r="AD109" s="893"/>
      <c r="AE109" s="894"/>
      <c r="AF109" s="892" t="s">
        <v>420</v>
      </c>
      <c r="AG109" s="893"/>
      <c r="AH109" s="893"/>
      <c r="AI109" s="893"/>
      <c r="AJ109" s="894"/>
      <c r="AK109" s="892" t="s">
        <v>295</v>
      </c>
      <c r="AL109" s="893"/>
      <c r="AM109" s="893"/>
      <c r="AN109" s="893"/>
      <c r="AO109" s="894"/>
      <c r="AP109" s="892" t="s">
        <v>421</v>
      </c>
      <c r="AQ109" s="893"/>
      <c r="AR109" s="893"/>
      <c r="AS109" s="893"/>
      <c r="AT109" s="895"/>
      <c r="AU109" s="912" t="s">
        <v>418</v>
      </c>
      <c r="AV109" s="893"/>
      <c r="AW109" s="893"/>
      <c r="AX109" s="893"/>
      <c r="AY109" s="893"/>
      <c r="AZ109" s="893"/>
      <c r="BA109" s="893"/>
      <c r="BB109" s="893"/>
      <c r="BC109" s="893"/>
      <c r="BD109" s="893"/>
      <c r="BE109" s="893"/>
      <c r="BF109" s="893"/>
      <c r="BG109" s="893"/>
      <c r="BH109" s="893"/>
      <c r="BI109" s="893"/>
      <c r="BJ109" s="893"/>
      <c r="BK109" s="893"/>
      <c r="BL109" s="893"/>
      <c r="BM109" s="893"/>
      <c r="BN109" s="893"/>
      <c r="BO109" s="893"/>
      <c r="BP109" s="894"/>
      <c r="BQ109" s="892" t="s">
        <v>419</v>
      </c>
      <c r="BR109" s="893"/>
      <c r="BS109" s="893"/>
      <c r="BT109" s="893"/>
      <c r="BU109" s="894"/>
      <c r="BV109" s="892" t="s">
        <v>420</v>
      </c>
      <c r="BW109" s="893"/>
      <c r="BX109" s="893"/>
      <c r="BY109" s="893"/>
      <c r="BZ109" s="894"/>
      <c r="CA109" s="892" t="s">
        <v>295</v>
      </c>
      <c r="CB109" s="893"/>
      <c r="CC109" s="893"/>
      <c r="CD109" s="893"/>
      <c r="CE109" s="894"/>
      <c r="CF109" s="913" t="s">
        <v>421</v>
      </c>
      <c r="CG109" s="913"/>
      <c r="CH109" s="913"/>
      <c r="CI109" s="913"/>
      <c r="CJ109" s="913"/>
      <c r="CK109" s="892" t="s">
        <v>422</v>
      </c>
      <c r="CL109" s="893"/>
      <c r="CM109" s="893"/>
      <c r="CN109" s="893"/>
      <c r="CO109" s="893"/>
      <c r="CP109" s="893"/>
      <c r="CQ109" s="893"/>
      <c r="CR109" s="893"/>
      <c r="CS109" s="893"/>
      <c r="CT109" s="893"/>
      <c r="CU109" s="893"/>
      <c r="CV109" s="893"/>
      <c r="CW109" s="893"/>
      <c r="CX109" s="893"/>
      <c r="CY109" s="893"/>
      <c r="CZ109" s="893"/>
      <c r="DA109" s="893"/>
      <c r="DB109" s="893"/>
      <c r="DC109" s="893"/>
      <c r="DD109" s="893"/>
      <c r="DE109" s="893"/>
      <c r="DF109" s="894"/>
      <c r="DG109" s="892" t="s">
        <v>419</v>
      </c>
      <c r="DH109" s="893"/>
      <c r="DI109" s="893"/>
      <c r="DJ109" s="893"/>
      <c r="DK109" s="894"/>
      <c r="DL109" s="892" t="s">
        <v>420</v>
      </c>
      <c r="DM109" s="893"/>
      <c r="DN109" s="893"/>
      <c r="DO109" s="893"/>
      <c r="DP109" s="894"/>
      <c r="DQ109" s="892" t="s">
        <v>295</v>
      </c>
      <c r="DR109" s="893"/>
      <c r="DS109" s="893"/>
      <c r="DT109" s="893"/>
      <c r="DU109" s="894"/>
      <c r="DV109" s="892" t="s">
        <v>421</v>
      </c>
      <c r="DW109" s="893"/>
      <c r="DX109" s="893"/>
      <c r="DY109" s="893"/>
      <c r="DZ109" s="895"/>
    </row>
    <row r="110" spans="1:131" s="218" customFormat="1" ht="26.25" customHeight="1">
      <c r="A110" s="896" t="s">
        <v>423</v>
      </c>
      <c r="B110" s="897"/>
      <c r="C110" s="897"/>
      <c r="D110" s="897"/>
      <c r="E110" s="897"/>
      <c r="F110" s="897"/>
      <c r="G110" s="897"/>
      <c r="H110" s="897"/>
      <c r="I110" s="897"/>
      <c r="J110" s="897"/>
      <c r="K110" s="897"/>
      <c r="L110" s="897"/>
      <c r="M110" s="897"/>
      <c r="N110" s="897"/>
      <c r="O110" s="897"/>
      <c r="P110" s="897"/>
      <c r="Q110" s="897"/>
      <c r="R110" s="897"/>
      <c r="S110" s="897"/>
      <c r="T110" s="897"/>
      <c r="U110" s="897"/>
      <c r="V110" s="897"/>
      <c r="W110" s="897"/>
      <c r="X110" s="897"/>
      <c r="Y110" s="897"/>
      <c r="Z110" s="898"/>
      <c r="AA110" s="899">
        <v>1187570</v>
      </c>
      <c r="AB110" s="900"/>
      <c r="AC110" s="900"/>
      <c r="AD110" s="900"/>
      <c r="AE110" s="901"/>
      <c r="AF110" s="902">
        <v>1122376</v>
      </c>
      <c r="AG110" s="900"/>
      <c r="AH110" s="900"/>
      <c r="AI110" s="900"/>
      <c r="AJ110" s="901"/>
      <c r="AK110" s="902">
        <v>1162203</v>
      </c>
      <c r="AL110" s="900"/>
      <c r="AM110" s="900"/>
      <c r="AN110" s="900"/>
      <c r="AO110" s="901"/>
      <c r="AP110" s="903">
        <v>35.799999999999997</v>
      </c>
      <c r="AQ110" s="904"/>
      <c r="AR110" s="904"/>
      <c r="AS110" s="904"/>
      <c r="AT110" s="905"/>
      <c r="AU110" s="906" t="s">
        <v>69</v>
      </c>
      <c r="AV110" s="907"/>
      <c r="AW110" s="907"/>
      <c r="AX110" s="907"/>
      <c r="AY110" s="907"/>
      <c r="AZ110" s="929" t="s">
        <v>424</v>
      </c>
      <c r="BA110" s="897"/>
      <c r="BB110" s="897"/>
      <c r="BC110" s="897"/>
      <c r="BD110" s="897"/>
      <c r="BE110" s="897"/>
      <c r="BF110" s="897"/>
      <c r="BG110" s="897"/>
      <c r="BH110" s="897"/>
      <c r="BI110" s="897"/>
      <c r="BJ110" s="897"/>
      <c r="BK110" s="897"/>
      <c r="BL110" s="897"/>
      <c r="BM110" s="897"/>
      <c r="BN110" s="897"/>
      <c r="BO110" s="897"/>
      <c r="BP110" s="898"/>
      <c r="BQ110" s="930">
        <v>9004016</v>
      </c>
      <c r="BR110" s="931"/>
      <c r="BS110" s="931"/>
      <c r="BT110" s="931"/>
      <c r="BU110" s="931"/>
      <c r="BV110" s="931">
        <v>8704346</v>
      </c>
      <c r="BW110" s="931"/>
      <c r="BX110" s="931"/>
      <c r="BY110" s="931"/>
      <c r="BZ110" s="931"/>
      <c r="CA110" s="931">
        <v>7982455</v>
      </c>
      <c r="CB110" s="931"/>
      <c r="CC110" s="931"/>
      <c r="CD110" s="931"/>
      <c r="CE110" s="931"/>
      <c r="CF110" s="944">
        <v>245.6</v>
      </c>
      <c r="CG110" s="945"/>
      <c r="CH110" s="945"/>
      <c r="CI110" s="945"/>
      <c r="CJ110" s="945"/>
      <c r="CK110" s="946" t="s">
        <v>425</v>
      </c>
      <c r="CL110" s="947"/>
      <c r="CM110" s="929" t="s">
        <v>426</v>
      </c>
      <c r="CN110" s="897"/>
      <c r="CO110" s="897"/>
      <c r="CP110" s="897"/>
      <c r="CQ110" s="897"/>
      <c r="CR110" s="897"/>
      <c r="CS110" s="897"/>
      <c r="CT110" s="897"/>
      <c r="CU110" s="897"/>
      <c r="CV110" s="897"/>
      <c r="CW110" s="897"/>
      <c r="CX110" s="897"/>
      <c r="CY110" s="897"/>
      <c r="CZ110" s="897"/>
      <c r="DA110" s="897"/>
      <c r="DB110" s="897"/>
      <c r="DC110" s="897"/>
      <c r="DD110" s="897"/>
      <c r="DE110" s="897"/>
      <c r="DF110" s="898"/>
      <c r="DG110" s="930" t="s">
        <v>122</v>
      </c>
      <c r="DH110" s="931"/>
      <c r="DI110" s="931"/>
      <c r="DJ110" s="931"/>
      <c r="DK110" s="931"/>
      <c r="DL110" s="931" t="s">
        <v>122</v>
      </c>
      <c r="DM110" s="931"/>
      <c r="DN110" s="931"/>
      <c r="DO110" s="931"/>
      <c r="DP110" s="931"/>
      <c r="DQ110" s="931" t="s">
        <v>122</v>
      </c>
      <c r="DR110" s="931"/>
      <c r="DS110" s="931"/>
      <c r="DT110" s="931"/>
      <c r="DU110" s="931"/>
      <c r="DV110" s="932" t="s">
        <v>122</v>
      </c>
      <c r="DW110" s="932"/>
      <c r="DX110" s="932"/>
      <c r="DY110" s="932"/>
      <c r="DZ110" s="933"/>
    </row>
    <row r="111" spans="1:131" s="218" customFormat="1" ht="26.25" customHeight="1">
      <c r="A111" s="934" t="s">
        <v>427</v>
      </c>
      <c r="B111" s="935"/>
      <c r="C111" s="935"/>
      <c r="D111" s="935"/>
      <c r="E111" s="935"/>
      <c r="F111" s="935"/>
      <c r="G111" s="935"/>
      <c r="H111" s="935"/>
      <c r="I111" s="935"/>
      <c r="J111" s="935"/>
      <c r="K111" s="935"/>
      <c r="L111" s="935"/>
      <c r="M111" s="935"/>
      <c r="N111" s="935"/>
      <c r="O111" s="935"/>
      <c r="P111" s="935"/>
      <c r="Q111" s="935"/>
      <c r="R111" s="935"/>
      <c r="S111" s="935"/>
      <c r="T111" s="935"/>
      <c r="U111" s="935"/>
      <c r="V111" s="935"/>
      <c r="W111" s="935"/>
      <c r="X111" s="935"/>
      <c r="Y111" s="935"/>
      <c r="Z111" s="936"/>
      <c r="AA111" s="937" t="s">
        <v>122</v>
      </c>
      <c r="AB111" s="938"/>
      <c r="AC111" s="938"/>
      <c r="AD111" s="938"/>
      <c r="AE111" s="939"/>
      <c r="AF111" s="940" t="s">
        <v>122</v>
      </c>
      <c r="AG111" s="938"/>
      <c r="AH111" s="938"/>
      <c r="AI111" s="938"/>
      <c r="AJ111" s="939"/>
      <c r="AK111" s="940" t="s">
        <v>122</v>
      </c>
      <c r="AL111" s="938"/>
      <c r="AM111" s="938"/>
      <c r="AN111" s="938"/>
      <c r="AO111" s="939"/>
      <c r="AP111" s="941" t="s">
        <v>122</v>
      </c>
      <c r="AQ111" s="942"/>
      <c r="AR111" s="942"/>
      <c r="AS111" s="942"/>
      <c r="AT111" s="943"/>
      <c r="AU111" s="908"/>
      <c r="AV111" s="909"/>
      <c r="AW111" s="909"/>
      <c r="AX111" s="909"/>
      <c r="AY111" s="909"/>
      <c r="AZ111" s="922" t="s">
        <v>428</v>
      </c>
      <c r="BA111" s="923"/>
      <c r="BB111" s="923"/>
      <c r="BC111" s="923"/>
      <c r="BD111" s="923"/>
      <c r="BE111" s="923"/>
      <c r="BF111" s="923"/>
      <c r="BG111" s="923"/>
      <c r="BH111" s="923"/>
      <c r="BI111" s="923"/>
      <c r="BJ111" s="923"/>
      <c r="BK111" s="923"/>
      <c r="BL111" s="923"/>
      <c r="BM111" s="923"/>
      <c r="BN111" s="923"/>
      <c r="BO111" s="923"/>
      <c r="BP111" s="924"/>
      <c r="BQ111" s="925" t="s">
        <v>122</v>
      </c>
      <c r="BR111" s="926"/>
      <c r="BS111" s="926"/>
      <c r="BT111" s="926"/>
      <c r="BU111" s="926"/>
      <c r="BV111" s="926" t="s">
        <v>122</v>
      </c>
      <c r="BW111" s="926"/>
      <c r="BX111" s="926"/>
      <c r="BY111" s="926"/>
      <c r="BZ111" s="926"/>
      <c r="CA111" s="926" t="s">
        <v>122</v>
      </c>
      <c r="CB111" s="926"/>
      <c r="CC111" s="926"/>
      <c r="CD111" s="926"/>
      <c r="CE111" s="926"/>
      <c r="CF111" s="920" t="s">
        <v>122</v>
      </c>
      <c r="CG111" s="921"/>
      <c r="CH111" s="921"/>
      <c r="CI111" s="921"/>
      <c r="CJ111" s="921"/>
      <c r="CK111" s="948"/>
      <c r="CL111" s="949"/>
      <c r="CM111" s="922" t="s">
        <v>429</v>
      </c>
      <c r="CN111" s="923"/>
      <c r="CO111" s="923"/>
      <c r="CP111" s="923"/>
      <c r="CQ111" s="923"/>
      <c r="CR111" s="923"/>
      <c r="CS111" s="923"/>
      <c r="CT111" s="923"/>
      <c r="CU111" s="923"/>
      <c r="CV111" s="923"/>
      <c r="CW111" s="923"/>
      <c r="CX111" s="923"/>
      <c r="CY111" s="923"/>
      <c r="CZ111" s="923"/>
      <c r="DA111" s="923"/>
      <c r="DB111" s="923"/>
      <c r="DC111" s="923"/>
      <c r="DD111" s="923"/>
      <c r="DE111" s="923"/>
      <c r="DF111" s="924"/>
      <c r="DG111" s="925" t="s">
        <v>122</v>
      </c>
      <c r="DH111" s="926"/>
      <c r="DI111" s="926"/>
      <c r="DJ111" s="926"/>
      <c r="DK111" s="926"/>
      <c r="DL111" s="926" t="s">
        <v>122</v>
      </c>
      <c r="DM111" s="926"/>
      <c r="DN111" s="926"/>
      <c r="DO111" s="926"/>
      <c r="DP111" s="926"/>
      <c r="DQ111" s="926" t="s">
        <v>122</v>
      </c>
      <c r="DR111" s="926"/>
      <c r="DS111" s="926"/>
      <c r="DT111" s="926"/>
      <c r="DU111" s="926"/>
      <c r="DV111" s="927" t="s">
        <v>122</v>
      </c>
      <c r="DW111" s="927"/>
      <c r="DX111" s="927"/>
      <c r="DY111" s="927"/>
      <c r="DZ111" s="928"/>
    </row>
    <row r="112" spans="1:131" s="218" customFormat="1" ht="26.25" customHeight="1">
      <c r="A112" s="952" t="s">
        <v>430</v>
      </c>
      <c r="B112" s="953"/>
      <c r="C112" s="923" t="s">
        <v>431</v>
      </c>
      <c r="D112" s="923"/>
      <c r="E112" s="923"/>
      <c r="F112" s="923"/>
      <c r="G112" s="923"/>
      <c r="H112" s="923"/>
      <c r="I112" s="923"/>
      <c r="J112" s="923"/>
      <c r="K112" s="923"/>
      <c r="L112" s="923"/>
      <c r="M112" s="923"/>
      <c r="N112" s="923"/>
      <c r="O112" s="923"/>
      <c r="P112" s="923"/>
      <c r="Q112" s="923"/>
      <c r="R112" s="923"/>
      <c r="S112" s="923"/>
      <c r="T112" s="923"/>
      <c r="U112" s="923"/>
      <c r="V112" s="923"/>
      <c r="W112" s="923"/>
      <c r="X112" s="923"/>
      <c r="Y112" s="923"/>
      <c r="Z112" s="924"/>
      <c r="AA112" s="958" t="s">
        <v>122</v>
      </c>
      <c r="AB112" s="959"/>
      <c r="AC112" s="959"/>
      <c r="AD112" s="959"/>
      <c r="AE112" s="960"/>
      <c r="AF112" s="961" t="s">
        <v>122</v>
      </c>
      <c r="AG112" s="959"/>
      <c r="AH112" s="959"/>
      <c r="AI112" s="959"/>
      <c r="AJ112" s="960"/>
      <c r="AK112" s="961" t="s">
        <v>122</v>
      </c>
      <c r="AL112" s="959"/>
      <c r="AM112" s="959"/>
      <c r="AN112" s="959"/>
      <c r="AO112" s="960"/>
      <c r="AP112" s="962" t="s">
        <v>122</v>
      </c>
      <c r="AQ112" s="963"/>
      <c r="AR112" s="963"/>
      <c r="AS112" s="963"/>
      <c r="AT112" s="964"/>
      <c r="AU112" s="908"/>
      <c r="AV112" s="909"/>
      <c r="AW112" s="909"/>
      <c r="AX112" s="909"/>
      <c r="AY112" s="909"/>
      <c r="AZ112" s="922" t="s">
        <v>432</v>
      </c>
      <c r="BA112" s="923"/>
      <c r="BB112" s="923"/>
      <c r="BC112" s="923"/>
      <c r="BD112" s="923"/>
      <c r="BE112" s="923"/>
      <c r="BF112" s="923"/>
      <c r="BG112" s="923"/>
      <c r="BH112" s="923"/>
      <c r="BI112" s="923"/>
      <c r="BJ112" s="923"/>
      <c r="BK112" s="923"/>
      <c r="BL112" s="923"/>
      <c r="BM112" s="923"/>
      <c r="BN112" s="923"/>
      <c r="BO112" s="923"/>
      <c r="BP112" s="924"/>
      <c r="BQ112" s="925">
        <v>1649651</v>
      </c>
      <c r="BR112" s="926"/>
      <c r="BS112" s="926"/>
      <c r="BT112" s="926"/>
      <c r="BU112" s="926"/>
      <c r="BV112" s="926">
        <v>1485534</v>
      </c>
      <c r="BW112" s="926"/>
      <c r="BX112" s="926"/>
      <c r="BY112" s="926"/>
      <c r="BZ112" s="926"/>
      <c r="CA112" s="926">
        <v>1265918</v>
      </c>
      <c r="CB112" s="926"/>
      <c r="CC112" s="926"/>
      <c r="CD112" s="926"/>
      <c r="CE112" s="926"/>
      <c r="CF112" s="920">
        <v>39</v>
      </c>
      <c r="CG112" s="921"/>
      <c r="CH112" s="921"/>
      <c r="CI112" s="921"/>
      <c r="CJ112" s="921"/>
      <c r="CK112" s="948"/>
      <c r="CL112" s="949"/>
      <c r="CM112" s="922" t="s">
        <v>433</v>
      </c>
      <c r="CN112" s="923"/>
      <c r="CO112" s="923"/>
      <c r="CP112" s="923"/>
      <c r="CQ112" s="923"/>
      <c r="CR112" s="923"/>
      <c r="CS112" s="923"/>
      <c r="CT112" s="923"/>
      <c r="CU112" s="923"/>
      <c r="CV112" s="923"/>
      <c r="CW112" s="923"/>
      <c r="CX112" s="923"/>
      <c r="CY112" s="923"/>
      <c r="CZ112" s="923"/>
      <c r="DA112" s="923"/>
      <c r="DB112" s="923"/>
      <c r="DC112" s="923"/>
      <c r="DD112" s="923"/>
      <c r="DE112" s="923"/>
      <c r="DF112" s="924"/>
      <c r="DG112" s="925" t="s">
        <v>122</v>
      </c>
      <c r="DH112" s="926"/>
      <c r="DI112" s="926"/>
      <c r="DJ112" s="926"/>
      <c r="DK112" s="926"/>
      <c r="DL112" s="926" t="s">
        <v>122</v>
      </c>
      <c r="DM112" s="926"/>
      <c r="DN112" s="926"/>
      <c r="DO112" s="926"/>
      <c r="DP112" s="926"/>
      <c r="DQ112" s="926" t="s">
        <v>122</v>
      </c>
      <c r="DR112" s="926"/>
      <c r="DS112" s="926"/>
      <c r="DT112" s="926"/>
      <c r="DU112" s="926"/>
      <c r="DV112" s="927" t="s">
        <v>122</v>
      </c>
      <c r="DW112" s="927"/>
      <c r="DX112" s="927"/>
      <c r="DY112" s="927"/>
      <c r="DZ112" s="928"/>
    </row>
    <row r="113" spans="1:130" s="218" customFormat="1" ht="26.25" customHeight="1">
      <c r="A113" s="954"/>
      <c r="B113" s="955"/>
      <c r="C113" s="923" t="s">
        <v>434</v>
      </c>
      <c r="D113" s="923"/>
      <c r="E113" s="923"/>
      <c r="F113" s="923"/>
      <c r="G113" s="923"/>
      <c r="H113" s="923"/>
      <c r="I113" s="923"/>
      <c r="J113" s="923"/>
      <c r="K113" s="923"/>
      <c r="L113" s="923"/>
      <c r="M113" s="923"/>
      <c r="N113" s="923"/>
      <c r="O113" s="923"/>
      <c r="P113" s="923"/>
      <c r="Q113" s="923"/>
      <c r="R113" s="923"/>
      <c r="S113" s="923"/>
      <c r="T113" s="923"/>
      <c r="U113" s="923"/>
      <c r="V113" s="923"/>
      <c r="W113" s="923"/>
      <c r="X113" s="923"/>
      <c r="Y113" s="923"/>
      <c r="Z113" s="924"/>
      <c r="AA113" s="937">
        <v>248077</v>
      </c>
      <c r="AB113" s="938"/>
      <c r="AC113" s="938"/>
      <c r="AD113" s="938"/>
      <c r="AE113" s="939"/>
      <c r="AF113" s="940">
        <v>252309</v>
      </c>
      <c r="AG113" s="938"/>
      <c r="AH113" s="938"/>
      <c r="AI113" s="938"/>
      <c r="AJ113" s="939"/>
      <c r="AK113" s="940">
        <v>249186</v>
      </c>
      <c r="AL113" s="938"/>
      <c r="AM113" s="938"/>
      <c r="AN113" s="938"/>
      <c r="AO113" s="939"/>
      <c r="AP113" s="941">
        <v>7.7</v>
      </c>
      <c r="AQ113" s="942"/>
      <c r="AR113" s="942"/>
      <c r="AS113" s="942"/>
      <c r="AT113" s="943"/>
      <c r="AU113" s="908"/>
      <c r="AV113" s="909"/>
      <c r="AW113" s="909"/>
      <c r="AX113" s="909"/>
      <c r="AY113" s="909"/>
      <c r="AZ113" s="922" t="s">
        <v>435</v>
      </c>
      <c r="BA113" s="923"/>
      <c r="BB113" s="923"/>
      <c r="BC113" s="923"/>
      <c r="BD113" s="923"/>
      <c r="BE113" s="923"/>
      <c r="BF113" s="923"/>
      <c r="BG113" s="923"/>
      <c r="BH113" s="923"/>
      <c r="BI113" s="923"/>
      <c r="BJ113" s="923"/>
      <c r="BK113" s="923"/>
      <c r="BL113" s="923"/>
      <c r="BM113" s="923"/>
      <c r="BN113" s="923"/>
      <c r="BO113" s="923"/>
      <c r="BP113" s="924"/>
      <c r="BQ113" s="925" t="s">
        <v>122</v>
      </c>
      <c r="BR113" s="926"/>
      <c r="BS113" s="926"/>
      <c r="BT113" s="926"/>
      <c r="BU113" s="926"/>
      <c r="BV113" s="926" t="s">
        <v>122</v>
      </c>
      <c r="BW113" s="926"/>
      <c r="BX113" s="926"/>
      <c r="BY113" s="926"/>
      <c r="BZ113" s="926"/>
      <c r="CA113" s="926" t="s">
        <v>122</v>
      </c>
      <c r="CB113" s="926"/>
      <c r="CC113" s="926"/>
      <c r="CD113" s="926"/>
      <c r="CE113" s="926"/>
      <c r="CF113" s="920" t="s">
        <v>122</v>
      </c>
      <c r="CG113" s="921"/>
      <c r="CH113" s="921"/>
      <c r="CI113" s="921"/>
      <c r="CJ113" s="921"/>
      <c r="CK113" s="948"/>
      <c r="CL113" s="949"/>
      <c r="CM113" s="922" t="s">
        <v>436</v>
      </c>
      <c r="CN113" s="923"/>
      <c r="CO113" s="923"/>
      <c r="CP113" s="923"/>
      <c r="CQ113" s="923"/>
      <c r="CR113" s="923"/>
      <c r="CS113" s="923"/>
      <c r="CT113" s="923"/>
      <c r="CU113" s="923"/>
      <c r="CV113" s="923"/>
      <c r="CW113" s="923"/>
      <c r="CX113" s="923"/>
      <c r="CY113" s="923"/>
      <c r="CZ113" s="923"/>
      <c r="DA113" s="923"/>
      <c r="DB113" s="923"/>
      <c r="DC113" s="923"/>
      <c r="DD113" s="923"/>
      <c r="DE113" s="923"/>
      <c r="DF113" s="924"/>
      <c r="DG113" s="958" t="s">
        <v>122</v>
      </c>
      <c r="DH113" s="959"/>
      <c r="DI113" s="959"/>
      <c r="DJ113" s="959"/>
      <c r="DK113" s="960"/>
      <c r="DL113" s="961" t="s">
        <v>122</v>
      </c>
      <c r="DM113" s="959"/>
      <c r="DN113" s="959"/>
      <c r="DO113" s="959"/>
      <c r="DP113" s="960"/>
      <c r="DQ113" s="961" t="s">
        <v>122</v>
      </c>
      <c r="DR113" s="959"/>
      <c r="DS113" s="959"/>
      <c r="DT113" s="959"/>
      <c r="DU113" s="960"/>
      <c r="DV113" s="962" t="s">
        <v>122</v>
      </c>
      <c r="DW113" s="963"/>
      <c r="DX113" s="963"/>
      <c r="DY113" s="963"/>
      <c r="DZ113" s="964"/>
    </row>
    <row r="114" spans="1:130" s="218" customFormat="1" ht="26.25" customHeight="1">
      <c r="A114" s="954"/>
      <c r="B114" s="955"/>
      <c r="C114" s="923" t="s">
        <v>437</v>
      </c>
      <c r="D114" s="923"/>
      <c r="E114" s="923"/>
      <c r="F114" s="923"/>
      <c r="G114" s="923"/>
      <c r="H114" s="923"/>
      <c r="I114" s="923"/>
      <c r="J114" s="923"/>
      <c r="K114" s="923"/>
      <c r="L114" s="923"/>
      <c r="M114" s="923"/>
      <c r="N114" s="923"/>
      <c r="O114" s="923"/>
      <c r="P114" s="923"/>
      <c r="Q114" s="923"/>
      <c r="R114" s="923"/>
      <c r="S114" s="923"/>
      <c r="T114" s="923"/>
      <c r="U114" s="923"/>
      <c r="V114" s="923"/>
      <c r="W114" s="923"/>
      <c r="X114" s="923"/>
      <c r="Y114" s="923"/>
      <c r="Z114" s="924"/>
      <c r="AA114" s="958" t="s">
        <v>122</v>
      </c>
      <c r="AB114" s="959"/>
      <c r="AC114" s="959"/>
      <c r="AD114" s="959"/>
      <c r="AE114" s="960"/>
      <c r="AF114" s="961" t="s">
        <v>122</v>
      </c>
      <c r="AG114" s="959"/>
      <c r="AH114" s="959"/>
      <c r="AI114" s="959"/>
      <c r="AJ114" s="960"/>
      <c r="AK114" s="961" t="s">
        <v>122</v>
      </c>
      <c r="AL114" s="959"/>
      <c r="AM114" s="959"/>
      <c r="AN114" s="959"/>
      <c r="AO114" s="960"/>
      <c r="AP114" s="962" t="s">
        <v>122</v>
      </c>
      <c r="AQ114" s="963"/>
      <c r="AR114" s="963"/>
      <c r="AS114" s="963"/>
      <c r="AT114" s="964"/>
      <c r="AU114" s="908"/>
      <c r="AV114" s="909"/>
      <c r="AW114" s="909"/>
      <c r="AX114" s="909"/>
      <c r="AY114" s="909"/>
      <c r="AZ114" s="922" t="s">
        <v>438</v>
      </c>
      <c r="BA114" s="923"/>
      <c r="BB114" s="923"/>
      <c r="BC114" s="923"/>
      <c r="BD114" s="923"/>
      <c r="BE114" s="923"/>
      <c r="BF114" s="923"/>
      <c r="BG114" s="923"/>
      <c r="BH114" s="923"/>
      <c r="BI114" s="923"/>
      <c r="BJ114" s="923"/>
      <c r="BK114" s="923"/>
      <c r="BL114" s="923"/>
      <c r="BM114" s="923"/>
      <c r="BN114" s="923"/>
      <c r="BO114" s="923"/>
      <c r="BP114" s="924"/>
      <c r="BQ114" s="925">
        <v>270501</v>
      </c>
      <c r="BR114" s="926"/>
      <c r="BS114" s="926"/>
      <c r="BT114" s="926"/>
      <c r="BU114" s="926"/>
      <c r="BV114" s="926">
        <v>269703</v>
      </c>
      <c r="BW114" s="926"/>
      <c r="BX114" s="926"/>
      <c r="BY114" s="926"/>
      <c r="BZ114" s="926"/>
      <c r="CA114" s="926">
        <v>222247</v>
      </c>
      <c r="CB114" s="926"/>
      <c r="CC114" s="926"/>
      <c r="CD114" s="926"/>
      <c r="CE114" s="926"/>
      <c r="CF114" s="920">
        <v>6.8</v>
      </c>
      <c r="CG114" s="921"/>
      <c r="CH114" s="921"/>
      <c r="CI114" s="921"/>
      <c r="CJ114" s="921"/>
      <c r="CK114" s="948"/>
      <c r="CL114" s="949"/>
      <c r="CM114" s="922" t="s">
        <v>439</v>
      </c>
      <c r="CN114" s="923"/>
      <c r="CO114" s="923"/>
      <c r="CP114" s="923"/>
      <c r="CQ114" s="923"/>
      <c r="CR114" s="923"/>
      <c r="CS114" s="923"/>
      <c r="CT114" s="923"/>
      <c r="CU114" s="923"/>
      <c r="CV114" s="923"/>
      <c r="CW114" s="923"/>
      <c r="CX114" s="923"/>
      <c r="CY114" s="923"/>
      <c r="CZ114" s="923"/>
      <c r="DA114" s="923"/>
      <c r="DB114" s="923"/>
      <c r="DC114" s="923"/>
      <c r="DD114" s="923"/>
      <c r="DE114" s="923"/>
      <c r="DF114" s="924"/>
      <c r="DG114" s="958" t="s">
        <v>122</v>
      </c>
      <c r="DH114" s="959"/>
      <c r="DI114" s="959"/>
      <c r="DJ114" s="959"/>
      <c r="DK114" s="960"/>
      <c r="DL114" s="961" t="s">
        <v>122</v>
      </c>
      <c r="DM114" s="959"/>
      <c r="DN114" s="959"/>
      <c r="DO114" s="959"/>
      <c r="DP114" s="960"/>
      <c r="DQ114" s="961" t="s">
        <v>122</v>
      </c>
      <c r="DR114" s="959"/>
      <c r="DS114" s="959"/>
      <c r="DT114" s="959"/>
      <c r="DU114" s="960"/>
      <c r="DV114" s="962" t="s">
        <v>122</v>
      </c>
      <c r="DW114" s="963"/>
      <c r="DX114" s="963"/>
      <c r="DY114" s="963"/>
      <c r="DZ114" s="964"/>
    </row>
    <row r="115" spans="1:130" s="218" customFormat="1" ht="26.25" customHeight="1">
      <c r="A115" s="954"/>
      <c r="B115" s="955"/>
      <c r="C115" s="923" t="s">
        <v>440</v>
      </c>
      <c r="D115" s="923"/>
      <c r="E115" s="923"/>
      <c r="F115" s="923"/>
      <c r="G115" s="923"/>
      <c r="H115" s="923"/>
      <c r="I115" s="923"/>
      <c r="J115" s="923"/>
      <c r="K115" s="923"/>
      <c r="L115" s="923"/>
      <c r="M115" s="923"/>
      <c r="N115" s="923"/>
      <c r="O115" s="923"/>
      <c r="P115" s="923"/>
      <c r="Q115" s="923"/>
      <c r="R115" s="923"/>
      <c r="S115" s="923"/>
      <c r="T115" s="923"/>
      <c r="U115" s="923"/>
      <c r="V115" s="923"/>
      <c r="W115" s="923"/>
      <c r="X115" s="923"/>
      <c r="Y115" s="923"/>
      <c r="Z115" s="924"/>
      <c r="AA115" s="937" t="s">
        <v>122</v>
      </c>
      <c r="AB115" s="938"/>
      <c r="AC115" s="938"/>
      <c r="AD115" s="938"/>
      <c r="AE115" s="939"/>
      <c r="AF115" s="940" t="s">
        <v>122</v>
      </c>
      <c r="AG115" s="938"/>
      <c r="AH115" s="938"/>
      <c r="AI115" s="938"/>
      <c r="AJ115" s="939"/>
      <c r="AK115" s="940" t="s">
        <v>122</v>
      </c>
      <c r="AL115" s="938"/>
      <c r="AM115" s="938"/>
      <c r="AN115" s="938"/>
      <c r="AO115" s="939"/>
      <c r="AP115" s="941" t="s">
        <v>122</v>
      </c>
      <c r="AQ115" s="942"/>
      <c r="AR115" s="942"/>
      <c r="AS115" s="942"/>
      <c r="AT115" s="943"/>
      <c r="AU115" s="908"/>
      <c r="AV115" s="909"/>
      <c r="AW115" s="909"/>
      <c r="AX115" s="909"/>
      <c r="AY115" s="909"/>
      <c r="AZ115" s="922" t="s">
        <v>441</v>
      </c>
      <c r="BA115" s="923"/>
      <c r="BB115" s="923"/>
      <c r="BC115" s="923"/>
      <c r="BD115" s="923"/>
      <c r="BE115" s="923"/>
      <c r="BF115" s="923"/>
      <c r="BG115" s="923"/>
      <c r="BH115" s="923"/>
      <c r="BI115" s="923"/>
      <c r="BJ115" s="923"/>
      <c r="BK115" s="923"/>
      <c r="BL115" s="923"/>
      <c r="BM115" s="923"/>
      <c r="BN115" s="923"/>
      <c r="BO115" s="923"/>
      <c r="BP115" s="924"/>
      <c r="BQ115" s="925" t="s">
        <v>122</v>
      </c>
      <c r="BR115" s="926"/>
      <c r="BS115" s="926"/>
      <c r="BT115" s="926"/>
      <c r="BU115" s="926"/>
      <c r="BV115" s="926" t="s">
        <v>122</v>
      </c>
      <c r="BW115" s="926"/>
      <c r="BX115" s="926"/>
      <c r="BY115" s="926"/>
      <c r="BZ115" s="926"/>
      <c r="CA115" s="926" t="s">
        <v>122</v>
      </c>
      <c r="CB115" s="926"/>
      <c r="CC115" s="926"/>
      <c r="CD115" s="926"/>
      <c r="CE115" s="926"/>
      <c r="CF115" s="920" t="s">
        <v>122</v>
      </c>
      <c r="CG115" s="921"/>
      <c r="CH115" s="921"/>
      <c r="CI115" s="921"/>
      <c r="CJ115" s="921"/>
      <c r="CK115" s="948"/>
      <c r="CL115" s="949"/>
      <c r="CM115" s="922" t="s">
        <v>442</v>
      </c>
      <c r="CN115" s="923"/>
      <c r="CO115" s="923"/>
      <c r="CP115" s="923"/>
      <c r="CQ115" s="923"/>
      <c r="CR115" s="923"/>
      <c r="CS115" s="923"/>
      <c r="CT115" s="923"/>
      <c r="CU115" s="923"/>
      <c r="CV115" s="923"/>
      <c r="CW115" s="923"/>
      <c r="CX115" s="923"/>
      <c r="CY115" s="923"/>
      <c r="CZ115" s="923"/>
      <c r="DA115" s="923"/>
      <c r="DB115" s="923"/>
      <c r="DC115" s="923"/>
      <c r="DD115" s="923"/>
      <c r="DE115" s="923"/>
      <c r="DF115" s="924"/>
      <c r="DG115" s="958" t="s">
        <v>122</v>
      </c>
      <c r="DH115" s="959"/>
      <c r="DI115" s="959"/>
      <c r="DJ115" s="959"/>
      <c r="DK115" s="960"/>
      <c r="DL115" s="961" t="s">
        <v>122</v>
      </c>
      <c r="DM115" s="959"/>
      <c r="DN115" s="959"/>
      <c r="DO115" s="959"/>
      <c r="DP115" s="960"/>
      <c r="DQ115" s="961" t="s">
        <v>122</v>
      </c>
      <c r="DR115" s="959"/>
      <c r="DS115" s="959"/>
      <c r="DT115" s="959"/>
      <c r="DU115" s="960"/>
      <c r="DV115" s="962" t="s">
        <v>122</v>
      </c>
      <c r="DW115" s="963"/>
      <c r="DX115" s="963"/>
      <c r="DY115" s="963"/>
      <c r="DZ115" s="964"/>
    </row>
    <row r="116" spans="1:130" s="218" customFormat="1" ht="26.25" customHeight="1">
      <c r="A116" s="956"/>
      <c r="B116" s="957"/>
      <c r="C116" s="965" t="s">
        <v>443</v>
      </c>
      <c r="D116" s="965"/>
      <c r="E116" s="965"/>
      <c r="F116" s="965"/>
      <c r="G116" s="965"/>
      <c r="H116" s="965"/>
      <c r="I116" s="965"/>
      <c r="J116" s="965"/>
      <c r="K116" s="965"/>
      <c r="L116" s="965"/>
      <c r="M116" s="965"/>
      <c r="N116" s="965"/>
      <c r="O116" s="965"/>
      <c r="P116" s="965"/>
      <c r="Q116" s="965"/>
      <c r="R116" s="965"/>
      <c r="S116" s="965"/>
      <c r="T116" s="965"/>
      <c r="U116" s="965"/>
      <c r="V116" s="965"/>
      <c r="W116" s="965"/>
      <c r="X116" s="965"/>
      <c r="Y116" s="965"/>
      <c r="Z116" s="966"/>
      <c r="AA116" s="958" t="s">
        <v>122</v>
      </c>
      <c r="AB116" s="959"/>
      <c r="AC116" s="959"/>
      <c r="AD116" s="959"/>
      <c r="AE116" s="960"/>
      <c r="AF116" s="961" t="s">
        <v>122</v>
      </c>
      <c r="AG116" s="959"/>
      <c r="AH116" s="959"/>
      <c r="AI116" s="959"/>
      <c r="AJ116" s="960"/>
      <c r="AK116" s="961" t="s">
        <v>122</v>
      </c>
      <c r="AL116" s="959"/>
      <c r="AM116" s="959"/>
      <c r="AN116" s="959"/>
      <c r="AO116" s="960"/>
      <c r="AP116" s="962" t="s">
        <v>122</v>
      </c>
      <c r="AQ116" s="963"/>
      <c r="AR116" s="963"/>
      <c r="AS116" s="963"/>
      <c r="AT116" s="964"/>
      <c r="AU116" s="908"/>
      <c r="AV116" s="909"/>
      <c r="AW116" s="909"/>
      <c r="AX116" s="909"/>
      <c r="AY116" s="909"/>
      <c r="AZ116" s="967" t="s">
        <v>444</v>
      </c>
      <c r="BA116" s="968"/>
      <c r="BB116" s="968"/>
      <c r="BC116" s="968"/>
      <c r="BD116" s="968"/>
      <c r="BE116" s="968"/>
      <c r="BF116" s="968"/>
      <c r="BG116" s="968"/>
      <c r="BH116" s="968"/>
      <c r="BI116" s="968"/>
      <c r="BJ116" s="968"/>
      <c r="BK116" s="968"/>
      <c r="BL116" s="968"/>
      <c r="BM116" s="968"/>
      <c r="BN116" s="968"/>
      <c r="BO116" s="968"/>
      <c r="BP116" s="969"/>
      <c r="BQ116" s="925" t="s">
        <v>122</v>
      </c>
      <c r="BR116" s="926"/>
      <c r="BS116" s="926"/>
      <c r="BT116" s="926"/>
      <c r="BU116" s="926"/>
      <c r="BV116" s="926" t="s">
        <v>122</v>
      </c>
      <c r="BW116" s="926"/>
      <c r="BX116" s="926"/>
      <c r="BY116" s="926"/>
      <c r="BZ116" s="926"/>
      <c r="CA116" s="926" t="s">
        <v>122</v>
      </c>
      <c r="CB116" s="926"/>
      <c r="CC116" s="926"/>
      <c r="CD116" s="926"/>
      <c r="CE116" s="926"/>
      <c r="CF116" s="920" t="s">
        <v>122</v>
      </c>
      <c r="CG116" s="921"/>
      <c r="CH116" s="921"/>
      <c r="CI116" s="921"/>
      <c r="CJ116" s="921"/>
      <c r="CK116" s="948"/>
      <c r="CL116" s="949"/>
      <c r="CM116" s="922" t="s">
        <v>445</v>
      </c>
      <c r="CN116" s="923"/>
      <c r="CO116" s="923"/>
      <c r="CP116" s="923"/>
      <c r="CQ116" s="923"/>
      <c r="CR116" s="923"/>
      <c r="CS116" s="923"/>
      <c r="CT116" s="923"/>
      <c r="CU116" s="923"/>
      <c r="CV116" s="923"/>
      <c r="CW116" s="923"/>
      <c r="CX116" s="923"/>
      <c r="CY116" s="923"/>
      <c r="CZ116" s="923"/>
      <c r="DA116" s="923"/>
      <c r="DB116" s="923"/>
      <c r="DC116" s="923"/>
      <c r="DD116" s="923"/>
      <c r="DE116" s="923"/>
      <c r="DF116" s="924"/>
      <c r="DG116" s="958" t="s">
        <v>122</v>
      </c>
      <c r="DH116" s="959"/>
      <c r="DI116" s="959"/>
      <c r="DJ116" s="959"/>
      <c r="DK116" s="960"/>
      <c r="DL116" s="961" t="s">
        <v>122</v>
      </c>
      <c r="DM116" s="959"/>
      <c r="DN116" s="959"/>
      <c r="DO116" s="959"/>
      <c r="DP116" s="960"/>
      <c r="DQ116" s="961" t="s">
        <v>122</v>
      </c>
      <c r="DR116" s="959"/>
      <c r="DS116" s="959"/>
      <c r="DT116" s="959"/>
      <c r="DU116" s="960"/>
      <c r="DV116" s="962" t="s">
        <v>122</v>
      </c>
      <c r="DW116" s="963"/>
      <c r="DX116" s="963"/>
      <c r="DY116" s="963"/>
      <c r="DZ116" s="964"/>
    </row>
    <row r="117" spans="1:130" s="218" customFormat="1" ht="26.25" customHeight="1">
      <c r="A117" s="912" t="s">
        <v>178</v>
      </c>
      <c r="B117" s="893"/>
      <c r="C117" s="893"/>
      <c r="D117" s="893"/>
      <c r="E117" s="893"/>
      <c r="F117" s="893"/>
      <c r="G117" s="893"/>
      <c r="H117" s="893"/>
      <c r="I117" s="893"/>
      <c r="J117" s="893"/>
      <c r="K117" s="893"/>
      <c r="L117" s="893"/>
      <c r="M117" s="893"/>
      <c r="N117" s="893"/>
      <c r="O117" s="893"/>
      <c r="P117" s="893"/>
      <c r="Q117" s="893"/>
      <c r="R117" s="893"/>
      <c r="S117" s="893"/>
      <c r="T117" s="893"/>
      <c r="U117" s="893"/>
      <c r="V117" s="893"/>
      <c r="W117" s="893"/>
      <c r="X117" s="893"/>
      <c r="Y117" s="977" t="s">
        <v>446</v>
      </c>
      <c r="Z117" s="894"/>
      <c r="AA117" s="978">
        <v>1435647</v>
      </c>
      <c r="AB117" s="979"/>
      <c r="AC117" s="979"/>
      <c r="AD117" s="979"/>
      <c r="AE117" s="980"/>
      <c r="AF117" s="981">
        <v>1374685</v>
      </c>
      <c r="AG117" s="979"/>
      <c r="AH117" s="979"/>
      <c r="AI117" s="979"/>
      <c r="AJ117" s="980"/>
      <c r="AK117" s="981">
        <v>1411389</v>
      </c>
      <c r="AL117" s="979"/>
      <c r="AM117" s="979"/>
      <c r="AN117" s="979"/>
      <c r="AO117" s="980"/>
      <c r="AP117" s="982"/>
      <c r="AQ117" s="983"/>
      <c r="AR117" s="983"/>
      <c r="AS117" s="983"/>
      <c r="AT117" s="984"/>
      <c r="AU117" s="908"/>
      <c r="AV117" s="909"/>
      <c r="AW117" s="909"/>
      <c r="AX117" s="909"/>
      <c r="AY117" s="909"/>
      <c r="AZ117" s="974" t="s">
        <v>447</v>
      </c>
      <c r="BA117" s="975"/>
      <c r="BB117" s="975"/>
      <c r="BC117" s="975"/>
      <c r="BD117" s="975"/>
      <c r="BE117" s="975"/>
      <c r="BF117" s="975"/>
      <c r="BG117" s="975"/>
      <c r="BH117" s="975"/>
      <c r="BI117" s="975"/>
      <c r="BJ117" s="975"/>
      <c r="BK117" s="975"/>
      <c r="BL117" s="975"/>
      <c r="BM117" s="975"/>
      <c r="BN117" s="975"/>
      <c r="BO117" s="975"/>
      <c r="BP117" s="976"/>
      <c r="BQ117" s="925" t="s">
        <v>122</v>
      </c>
      <c r="BR117" s="926"/>
      <c r="BS117" s="926"/>
      <c r="BT117" s="926"/>
      <c r="BU117" s="926"/>
      <c r="BV117" s="926" t="s">
        <v>122</v>
      </c>
      <c r="BW117" s="926"/>
      <c r="BX117" s="926"/>
      <c r="BY117" s="926"/>
      <c r="BZ117" s="926"/>
      <c r="CA117" s="926" t="s">
        <v>122</v>
      </c>
      <c r="CB117" s="926"/>
      <c r="CC117" s="926"/>
      <c r="CD117" s="926"/>
      <c r="CE117" s="926"/>
      <c r="CF117" s="920" t="s">
        <v>122</v>
      </c>
      <c r="CG117" s="921"/>
      <c r="CH117" s="921"/>
      <c r="CI117" s="921"/>
      <c r="CJ117" s="921"/>
      <c r="CK117" s="948"/>
      <c r="CL117" s="949"/>
      <c r="CM117" s="922" t="s">
        <v>448</v>
      </c>
      <c r="CN117" s="923"/>
      <c r="CO117" s="923"/>
      <c r="CP117" s="923"/>
      <c r="CQ117" s="923"/>
      <c r="CR117" s="923"/>
      <c r="CS117" s="923"/>
      <c r="CT117" s="923"/>
      <c r="CU117" s="923"/>
      <c r="CV117" s="923"/>
      <c r="CW117" s="923"/>
      <c r="CX117" s="923"/>
      <c r="CY117" s="923"/>
      <c r="CZ117" s="923"/>
      <c r="DA117" s="923"/>
      <c r="DB117" s="923"/>
      <c r="DC117" s="923"/>
      <c r="DD117" s="923"/>
      <c r="DE117" s="923"/>
      <c r="DF117" s="924"/>
      <c r="DG117" s="958" t="s">
        <v>122</v>
      </c>
      <c r="DH117" s="959"/>
      <c r="DI117" s="959"/>
      <c r="DJ117" s="959"/>
      <c r="DK117" s="960"/>
      <c r="DL117" s="961" t="s">
        <v>122</v>
      </c>
      <c r="DM117" s="959"/>
      <c r="DN117" s="959"/>
      <c r="DO117" s="959"/>
      <c r="DP117" s="960"/>
      <c r="DQ117" s="961" t="s">
        <v>122</v>
      </c>
      <c r="DR117" s="959"/>
      <c r="DS117" s="959"/>
      <c r="DT117" s="959"/>
      <c r="DU117" s="960"/>
      <c r="DV117" s="962" t="s">
        <v>122</v>
      </c>
      <c r="DW117" s="963"/>
      <c r="DX117" s="963"/>
      <c r="DY117" s="963"/>
      <c r="DZ117" s="964"/>
    </row>
    <row r="118" spans="1:130" s="218" customFormat="1" ht="26.25" customHeight="1">
      <c r="A118" s="912" t="s">
        <v>422</v>
      </c>
      <c r="B118" s="893"/>
      <c r="C118" s="893"/>
      <c r="D118" s="893"/>
      <c r="E118" s="893"/>
      <c r="F118" s="893"/>
      <c r="G118" s="893"/>
      <c r="H118" s="893"/>
      <c r="I118" s="893"/>
      <c r="J118" s="893"/>
      <c r="K118" s="893"/>
      <c r="L118" s="893"/>
      <c r="M118" s="893"/>
      <c r="N118" s="893"/>
      <c r="O118" s="893"/>
      <c r="P118" s="893"/>
      <c r="Q118" s="893"/>
      <c r="R118" s="893"/>
      <c r="S118" s="893"/>
      <c r="T118" s="893"/>
      <c r="U118" s="893"/>
      <c r="V118" s="893"/>
      <c r="W118" s="893"/>
      <c r="X118" s="893"/>
      <c r="Y118" s="893"/>
      <c r="Z118" s="894"/>
      <c r="AA118" s="892" t="s">
        <v>419</v>
      </c>
      <c r="AB118" s="893"/>
      <c r="AC118" s="893"/>
      <c r="AD118" s="893"/>
      <c r="AE118" s="894"/>
      <c r="AF118" s="892" t="s">
        <v>420</v>
      </c>
      <c r="AG118" s="893"/>
      <c r="AH118" s="893"/>
      <c r="AI118" s="893"/>
      <c r="AJ118" s="894"/>
      <c r="AK118" s="892" t="s">
        <v>295</v>
      </c>
      <c r="AL118" s="893"/>
      <c r="AM118" s="893"/>
      <c r="AN118" s="893"/>
      <c r="AO118" s="894"/>
      <c r="AP118" s="970" t="s">
        <v>421</v>
      </c>
      <c r="AQ118" s="971"/>
      <c r="AR118" s="971"/>
      <c r="AS118" s="971"/>
      <c r="AT118" s="972"/>
      <c r="AU118" s="908"/>
      <c r="AV118" s="909"/>
      <c r="AW118" s="909"/>
      <c r="AX118" s="909"/>
      <c r="AY118" s="909"/>
      <c r="AZ118" s="973" t="s">
        <v>449</v>
      </c>
      <c r="BA118" s="965"/>
      <c r="BB118" s="965"/>
      <c r="BC118" s="965"/>
      <c r="BD118" s="965"/>
      <c r="BE118" s="965"/>
      <c r="BF118" s="965"/>
      <c r="BG118" s="965"/>
      <c r="BH118" s="965"/>
      <c r="BI118" s="965"/>
      <c r="BJ118" s="965"/>
      <c r="BK118" s="965"/>
      <c r="BL118" s="965"/>
      <c r="BM118" s="965"/>
      <c r="BN118" s="965"/>
      <c r="BO118" s="965"/>
      <c r="BP118" s="966"/>
      <c r="BQ118" s="999" t="s">
        <v>122</v>
      </c>
      <c r="BR118" s="1000"/>
      <c r="BS118" s="1000"/>
      <c r="BT118" s="1000"/>
      <c r="BU118" s="1000"/>
      <c r="BV118" s="1000" t="s">
        <v>122</v>
      </c>
      <c r="BW118" s="1000"/>
      <c r="BX118" s="1000"/>
      <c r="BY118" s="1000"/>
      <c r="BZ118" s="1000"/>
      <c r="CA118" s="1000" t="s">
        <v>122</v>
      </c>
      <c r="CB118" s="1000"/>
      <c r="CC118" s="1000"/>
      <c r="CD118" s="1000"/>
      <c r="CE118" s="1000"/>
      <c r="CF118" s="920" t="s">
        <v>122</v>
      </c>
      <c r="CG118" s="921"/>
      <c r="CH118" s="921"/>
      <c r="CI118" s="921"/>
      <c r="CJ118" s="921"/>
      <c r="CK118" s="948"/>
      <c r="CL118" s="949"/>
      <c r="CM118" s="922" t="s">
        <v>450</v>
      </c>
      <c r="CN118" s="923"/>
      <c r="CO118" s="923"/>
      <c r="CP118" s="923"/>
      <c r="CQ118" s="923"/>
      <c r="CR118" s="923"/>
      <c r="CS118" s="923"/>
      <c r="CT118" s="923"/>
      <c r="CU118" s="923"/>
      <c r="CV118" s="923"/>
      <c r="CW118" s="923"/>
      <c r="CX118" s="923"/>
      <c r="CY118" s="923"/>
      <c r="CZ118" s="923"/>
      <c r="DA118" s="923"/>
      <c r="DB118" s="923"/>
      <c r="DC118" s="923"/>
      <c r="DD118" s="923"/>
      <c r="DE118" s="923"/>
      <c r="DF118" s="924"/>
      <c r="DG118" s="958" t="s">
        <v>122</v>
      </c>
      <c r="DH118" s="959"/>
      <c r="DI118" s="959"/>
      <c r="DJ118" s="959"/>
      <c r="DK118" s="960"/>
      <c r="DL118" s="961" t="s">
        <v>122</v>
      </c>
      <c r="DM118" s="959"/>
      <c r="DN118" s="959"/>
      <c r="DO118" s="959"/>
      <c r="DP118" s="960"/>
      <c r="DQ118" s="961" t="s">
        <v>122</v>
      </c>
      <c r="DR118" s="959"/>
      <c r="DS118" s="959"/>
      <c r="DT118" s="959"/>
      <c r="DU118" s="960"/>
      <c r="DV118" s="962" t="s">
        <v>122</v>
      </c>
      <c r="DW118" s="963"/>
      <c r="DX118" s="963"/>
      <c r="DY118" s="963"/>
      <c r="DZ118" s="964"/>
    </row>
    <row r="119" spans="1:130" s="218" customFormat="1" ht="26.25" customHeight="1">
      <c r="A119" s="1056" t="s">
        <v>425</v>
      </c>
      <c r="B119" s="947"/>
      <c r="C119" s="929" t="s">
        <v>426</v>
      </c>
      <c r="D119" s="897"/>
      <c r="E119" s="897"/>
      <c r="F119" s="897"/>
      <c r="G119" s="897"/>
      <c r="H119" s="897"/>
      <c r="I119" s="897"/>
      <c r="J119" s="897"/>
      <c r="K119" s="897"/>
      <c r="L119" s="897"/>
      <c r="M119" s="897"/>
      <c r="N119" s="897"/>
      <c r="O119" s="897"/>
      <c r="P119" s="897"/>
      <c r="Q119" s="897"/>
      <c r="R119" s="897"/>
      <c r="S119" s="897"/>
      <c r="T119" s="897"/>
      <c r="U119" s="897"/>
      <c r="V119" s="897"/>
      <c r="W119" s="897"/>
      <c r="X119" s="897"/>
      <c r="Y119" s="897"/>
      <c r="Z119" s="898"/>
      <c r="AA119" s="899" t="s">
        <v>122</v>
      </c>
      <c r="AB119" s="900"/>
      <c r="AC119" s="900"/>
      <c r="AD119" s="900"/>
      <c r="AE119" s="901"/>
      <c r="AF119" s="902" t="s">
        <v>122</v>
      </c>
      <c r="AG119" s="900"/>
      <c r="AH119" s="900"/>
      <c r="AI119" s="900"/>
      <c r="AJ119" s="901"/>
      <c r="AK119" s="902" t="s">
        <v>122</v>
      </c>
      <c r="AL119" s="900"/>
      <c r="AM119" s="900"/>
      <c r="AN119" s="900"/>
      <c r="AO119" s="901"/>
      <c r="AP119" s="903" t="s">
        <v>122</v>
      </c>
      <c r="AQ119" s="904"/>
      <c r="AR119" s="904"/>
      <c r="AS119" s="904"/>
      <c r="AT119" s="905"/>
      <c r="AU119" s="910"/>
      <c r="AV119" s="911"/>
      <c r="AW119" s="911"/>
      <c r="AX119" s="911"/>
      <c r="AY119" s="911"/>
      <c r="AZ119" s="239" t="s">
        <v>178</v>
      </c>
      <c r="BA119" s="239"/>
      <c r="BB119" s="239"/>
      <c r="BC119" s="239"/>
      <c r="BD119" s="239"/>
      <c r="BE119" s="239"/>
      <c r="BF119" s="239"/>
      <c r="BG119" s="239"/>
      <c r="BH119" s="239"/>
      <c r="BI119" s="239"/>
      <c r="BJ119" s="239"/>
      <c r="BK119" s="239"/>
      <c r="BL119" s="239"/>
      <c r="BM119" s="239"/>
      <c r="BN119" s="239"/>
      <c r="BO119" s="977" t="s">
        <v>451</v>
      </c>
      <c r="BP119" s="1005"/>
      <c r="BQ119" s="999">
        <v>10924168</v>
      </c>
      <c r="BR119" s="1000"/>
      <c r="BS119" s="1000"/>
      <c r="BT119" s="1000"/>
      <c r="BU119" s="1000"/>
      <c r="BV119" s="1000">
        <v>10459583</v>
      </c>
      <c r="BW119" s="1000"/>
      <c r="BX119" s="1000"/>
      <c r="BY119" s="1000"/>
      <c r="BZ119" s="1000"/>
      <c r="CA119" s="1000">
        <v>9470620</v>
      </c>
      <c r="CB119" s="1000"/>
      <c r="CC119" s="1000"/>
      <c r="CD119" s="1000"/>
      <c r="CE119" s="1000"/>
      <c r="CF119" s="1001"/>
      <c r="CG119" s="1002"/>
      <c r="CH119" s="1002"/>
      <c r="CI119" s="1002"/>
      <c r="CJ119" s="1003"/>
      <c r="CK119" s="950"/>
      <c r="CL119" s="951"/>
      <c r="CM119" s="973" t="s">
        <v>452</v>
      </c>
      <c r="CN119" s="965"/>
      <c r="CO119" s="965"/>
      <c r="CP119" s="965"/>
      <c r="CQ119" s="965"/>
      <c r="CR119" s="965"/>
      <c r="CS119" s="965"/>
      <c r="CT119" s="965"/>
      <c r="CU119" s="965"/>
      <c r="CV119" s="965"/>
      <c r="CW119" s="965"/>
      <c r="CX119" s="965"/>
      <c r="CY119" s="965"/>
      <c r="CZ119" s="965"/>
      <c r="DA119" s="965"/>
      <c r="DB119" s="965"/>
      <c r="DC119" s="965"/>
      <c r="DD119" s="965"/>
      <c r="DE119" s="965"/>
      <c r="DF119" s="966"/>
      <c r="DG119" s="1004" t="s">
        <v>122</v>
      </c>
      <c r="DH119" s="986"/>
      <c r="DI119" s="986"/>
      <c r="DJ119" s="986"/>
      <c r="DK119" s="987"/>
      <c r="DL119" s="985" t="s">
        <v>122</v>
      </c>
      <c r="DM119" s="986"/>
      <c r="DN119" s="986"/>
      <c r="DO119" s="986"/>
      <c r="DP119" s="987"/>
      <c r="DQ119" s="985" t="s">
        <v>122</v>
      </c>
      <c r="DR119" s="986"/>
      <c r="DS119" s="986"/>
      <c r="DT119" s="986"/>
      <c r="DU119" s="987"/>
      <c r="DV119" s="988" t="s">
        <v>122</v>
      </c>
      <c r="DW119" s="989"/>
      <c r="DX119" s="989"/>
      <c r="DY119" s="989"/>
      <c r="DZ119" s="990"/>
    </row>
    <row r="120" spans="1:130" s="218" customFormat="1" ht="26.25" customHeight="1">
      <c r="A120" s="1057"/>
      <c r="B120" s="949"/>
      <c r="C120" s="922" t="s">
        <v>429</v>
      </c>
      <c r="D120" s="923"/>
      <c r="E120" s="923"/>
      <c r="F120" s="923"/>
      <c r="G120" s="923"/>
      <c r="H120" s="923"/>
      <c r="I120" s="923"/>
      <c r="J120" s="923"/>
      <c r="K120" s="923"/>
      <c r="L120" s="923"/>
      <c r="M120" s="923"/>
      <c r="N120" s="923"/>
      <c r="O120" s="923"/>
      <c r="P120" s="923"/>
      <c r="Q120" s="923"/>
      <c r="R120" s="923"/>
      <c r="S120" s="923"/>
      <c r="T120" s="923"/>
      <c r="U120" s="923"/>
      <c r="V120" s="923"/>
      <c r="W120" s="923"/>
      <c r="X120" s="923"/>
      <c r="Y120" s="923"/>
      <c r="Z120" s="924"/>
      <c r="AA120" s="958" t="s">
        <v>122</v>
      </c>
      <c r="AB120" s="959"/>
      <c r="AC120" s="959"/>
      <c r="AD120" s="959"/>
      <c r="AE120" s="960"/>
      <c r="AF120" s="961" t="s">
        <v>122</v>
      </c>
      <c r="AG120" s="959"/>
      <c r="AH120" s="959"/>
      <c r="AI120" s="959"/>
      <c r="AJ120" s="960"/>
      <c r="AK120" s="961" t="s">
        <v>122</v>
      </c>
      <c r="AL120" s="959"/>
      <c r="AM120" s="959"/>
      <c r="AN120" s="959"/>
      <c r="AO120" s="960"/>
      <c r="AP120" s="962" t="s">
        <v>122</v>
      </c>
      <c r="AQ120" s="963"/>
      <c r="AR120" s="963"/>
      <c r="AS120" s="963"/>
      <c r="AT120" s="964"/>
      <c r="AU120" s="991" t="s">
        <v>453</v>
      </c>
      <c r="AV120" s="992"/>
      <c r="AW120" s="992"/>
      <c r="AX120" s="992"/>
      <c r="AY120" s="993"/>
      <c r="AZ120" s="929" t="s">
        <v>454</v>
      </c>
      <c r="BA120" s="897"/>
      <c r="BB120" s="897"/>
      <c r="BC120" s="897"/>
      <c r="BD120" s="897"/>
      <c r="BE120" s="897"/>
      <c r="BF120" s="897"/>
      <c r="BG120" s="897"/>
      <c r="BH120" s="897"/>
      <c r="BI120" s="897"/>
      <c r="BJ120" s="897"/>
      <c r="BK120" s="897"/>
      <c r="BL120" s="897"/>
      <c r="BM120" s="897"/>
      <c r="BN120" s="897"/>
      <c r="BO120" s="897"/>
      <c r="BP120" s="898"/>
      <c r="BQ120" s="930">
        <v>2213285</v>
      </c>
      <c r="BR120" s="931"/>
      <c r="BS120" s="931"/>
      <c r="BT120" s="931"/>
      <c r="BU120" s="931"/>
      <c r="BV120" s="931">
        <v>1894439</v>
      </c>
      <c r="BW120" s="931"/>
      <c r="BX120" s="931"/>
      <c r="BY120" s="931"/>
      <c r="BZ120" s="931"/>
      <c r="CA120" s="931">
        <v>1583620</v>
      </c>
      <c r="CB120" s="931"/>
      <c r="CC120" s="931"/>
      <c r="CD120" s="931"/>
      <c r="CE120" s="931"/>
      <c r="CF120" s="944">
        <v>48.7</v>
      </c>
      <c r="CG120" s="945"/>
      <c r="CH120" s="945"/>
      <c r="CI120" s="945"/>
      <c r="CJ120" s="945"/>
      <c r="CK120" s="1006" t="s">
        <v>455</v>
      </c>
      <c r="CL120" s="1007"/>
      <c r="CM120" s="1007"/>
      <c r="CN120" s="1007"/>
      <c r="CO120" s="1008"/>
      <c r="CP120" s="1014" t="s">
        <v>400</v>
      </c>
      <c r="CQ120" s="1015"/>
      <c r="CR120" s="1015"/>
      <c r="CS120" s="1015"/>
      <c r="CT120" s="1015"/>
      <c r="CU120" s="1015"/>
      <c r="CV120" s="1015"/>
      <c r="CW120" s="1015"/>
      <c r="CX120" s="1015"/>
      <c r="CY120" s="1015"/>
      <c r="CZ120" s="1015"/>
      <c r="DA120" s="1015"/>
      <c r="DB120" s="1015"/>
      <c r="DC120" s="1015"/>
      <c r="DD120" s="1015"/>
      <c r="DE120" s="1015"/>
      <c r="DF120" s="1016"/>
      <c r="DG120" s="930">
        <v>1062430</v>
      </c>
      <c r="DH120" s="931"/>
      <c r="DI120" s="931"/>
      <c r="DJ120" s="931"/>
      <c r="DK120" s="931"/>
      <c r="DL120" s="931">
        <v>968943</v>
      </c>
      <c r="DM120" s="931"/>
      <c r="DN120" s="931"/>
      <c r="DO120" s="931"/>
      <c r="DP120" s="931"/>
      <c r="DQ120" s="931">
        <v>834856</v>
      </c>
      <c r="DR120" s="931"/>
      <c r="DS120" s="931"/>
      <c r="DT120" s="931"/>
      <c r="DU120" s="931"/>
      <c r="DV120" s="932">
        <v>25.7</v>
      </c>
      <c r="DW120" s="932"/>
      <c r="DX120" s="932"/>
      <c r="DY120" s="932"/>
      <c r="DZ120" s="933"/>
    </row>
    <row r="121" spans="1:130" s="218" customFormat="1" ht="26.25" customHeight="1">
      <c r="A121" s="1057"/>
      <c r="B121" s="949"/>
      <c r="C121" s="974" t="s">
        <v>456</v>
      </c>
      <c r="D121" s="975"/>
      <c r="E121" s="975"/>
      <c r="F121" s="975"/>
      <c r="G121" s="975"/>
      <c r="H121" s="975"/>
      <c r="I121" s="975"/>
      <c r="J121" s="975"/>
      <c r="K121" s="975"/>
      <c r="L121" s="975"/>
      <c r="M121" s="975"/>
      <c r="N121" s="975"/>
      <c r="O121" s="975"/>
      <c r="P121" s="975"/>
      <c r="Q121" s="975"/>
      <c r="R121" s="975"/>
      <c r="S121" s="975"/>
      <c r="T121" s="975"/>
      <c r="U121" s="975"/>
      <c r="V121" s="975"/>
      <c r="W121" s="975"/>
      <c r="X121" s="975"/>
      <c r="Y121" s="975"/>
      <c r="Z121" s="976"/>
      <c r="AA121" s="958" t="s">
        <v>122</v>
      </c>
      <c r="AB121" s="959"/>
      <c r="AC121" s="959"/>
      <c r="AD121" s="959"/>
      <c r="AE121" s="960"/>
      <c r="AF121" s="961" t="s">
        <v>122</v>
      </c>
      <c r="AG121" s="959"/>
      <c r="AH121" s="959"/>
      <c r="AI121" s="959"/>
      <c r="AJ121" s="960"/>
      <c r="AK121" s="961" t="s">
        <v>122</v>
      </c>
      <c r="AL121" s="959"/>
      <c r="AM121" s="959"/>
      <c r="AN121" s="959"/>
      <c r="AO121" s="960"/>
      <c r="AP121" s="962" t="s">
        <v>122</v>
      </c>
      <c r="AQ121" s="963"/>
      <c r="AR121" s="963"/>
      <c r="AS121" s="963"/>
      <c r="AT121" s="964"/>
      <c r="AU121" s="994"/>
      <c r="AV121" s="995"/>
      <c r="AW121" s="995"/>
      <c r="AX121" s="995"/>
      <c r="AY121" s="996"/>
      <c r="AZ121" s="922" t="s">
        <v>457</v>
      </c>
      <c r="BA121" s="923"/>
      <c r="BB121" s="923"/>
      <c r="BC121" s="923"/>
      <c r="BD121" s="923"/>
      <c r="BE121" s="923"/>
      <c r="BF121" s="923"/>
      <c r="BG121" s="923"/>
      <c r="BH121" s="923"/>
      <c r="BI121" s="923"/>
      <c r="BJ121" s="923"/>
      <c r="BK121" s="923"/>
      <c r="BL121" s="923"/>
      <c r="BM121" s="923"/>
      <c r="BN121" s="923"/>
      <c r="BO121" s="923"/>
      <c r="BP121" s="924"/>
      <c r="BQ121" s="925">
        <v>888543</v>
      </c>
      <c r="BR121" s="926"/>
      <c r="BS121" s="926"/>
      <c r="BT121" s="926"/>
      <c r="BU121" s="926"/>
      <c r="BV121" s="926">
        <v>797634</v>
      </c>
      <c r="BW121" s="926"/>
      <c r="BX121" s="926"/>
      <c r="BY121" s="926"/>
      <c r="BZ121" s="926"/>
      <c r="CA121" s="926">
        <v>707068</v>
      </c>
      <c r="CB121" s="926"/>
      <c r="CC121" s="926"/>
      <c r="CD121" s="926"/>
      <c r="CE121" s="926"/>
      <c r="CF121" s="920">
        <v>21.8</v>
      </c>
      <c r="CG121" s="921"/>
      <c r="CH121" s="921"/>
      <c r="CI121" s="921"/>
      <c r="CJ121" s="921"/>
      <c r="CK121" s="1009"/>
      <c r="CL121" s="1010"/>
      <c r="CM121" s="1010"/>
      <c r="CN121" s="1010"/>
      <c r="CO121" s="1011"/>
      <c r="CP121" s="1019" t="s">
        <v>399</v>
      </c>
      <c r="CQ121" s="1020"/>
      <c r="CR121" s="1020"/>
      <c r="CS121" s="1020"/>
      <c r="CT121" s="1020"/>
      <c r="CU121" s="1020"/>
      <c r="CV121" s="1020"/>
      <c r="CW121" s="1020"/>
      <c r="CX121" s="1020"/>
      <c r="CY121" s="1020"/>
      <c r="CZ121" s="1020"/>
      <c r="DA121" s="1020"/>
      <c r="DB121" s="1020"/>
      <c r="DC121" s="1020"/>
      <c r="DD121" s="1020"/>
      <c r="DE121" s="1020"/>
      <c r="DF121" s="1021"/>
      <c r="DG121" s="925">
        <v>219139</v>
      </c>
      <c r="DH121" s="926"/>
      <c r="DI121" s="926"/>
      <c r="DJ121" s="926"/>
      <c r="DK121" s="926"/>
      <c r="DL121" s="926">
        <v>193679</v>
      </c>
      <c r="DM121" s="926"/>
      <c r="DN121" s="926"/>
      <c r="DO121" s="926"/>
      <c r="DP121" s="926"/>
      <c r="DQ121" s="926">
        <v>159252</v>
      </c>
      <c r="DR121" s="926"/>
      <c r="DS121" s="926"/>
      <c r="DT121" s="926"/>
      <c r="DU121" s="926"/>
      <c r="DV121" s="927">
        <v>4.9000000000000004</v>
      </c>
      <c r="DW121" s="927"/>
      <c r="DX121" s="927"/>
      <c r="DY121" s="927"/>
      <c r="DZ121" s="928"/>
    </row>
    <row r="122" spans="1:130" s="218" customFormat="1" ht="26.25" customHeight="1">
      <c r="A122" s="1057"/>
      <c r="B122" s="949"/>
      <c r="C122" s="922" t="s">
        <v>439</v>
      </c>
      <c r="D122" s="923"/>
      <c r="E122" s="923"/>
      <c r="F122" s="923"/>
      <c r="G122" s="923"/>
      <c r="H122" s="923"/>
      <c r="I122" s="923"/>
      <c r="J122" s="923"/>
      <c r="K122" s="923"/>
      <c r="L122" s="923"/>
      <c r="M122" s="923"/>
      <c r="N122" s="923"/>
      <c r="O122" s="923"/>
      <c r="P122" s="923"/>
      <c r="Q122" s="923"/>
      <c r="R122" s="923"/>
      <c r="S122" s="923"/>
      <c r="T122" s="923"/>
      <c r="U122" s="923"/>
      <c r="V122" s="923"/>
      <c r="W122" s="923"/>
      <c r="X122" s="923"/>
      <c r="Y122" s="923"/>
      <c r="Z122" s="924"/>
      <c r="AA122" s="958" t="s">
        <v>122</v>
      </c>
      <c r="AB122" s="959"/>
      <c r="AC122" s="959"/>
      <c r="AD122" s="959"/>
      <c r="AE122" s="960"/>
      <c r="AF122" s="961" t="s">
        <v>122</v>
      </c>
      <c r="AG122" s="959"/>
      <c r="AH122" s="959"/>
      <c r="AI122" s="959"/>
      <c r="AJ122" s="960"/>
      <c r="AK122" s="961" t="s">
        <v>122</v>
      </c>
      <c r="AL122" s="959"/>
      <c r="AM122" s="959"/>
      <c r="AN122" s="959"/>
      <c r="AO122" s="960"/>
      <c r="AP122" s="962" t="s">
        <v>122</v>
      </c>
      <c r="AQ122" s="963"/>
      <c r="AR122" s="963"/>
      <c r="AS122" s="963"/>
      <c r="AT122" s="964"/>
      <c r="AU122" s="994"/>
      <c r="AV122" s="995"/>
      <c r="AW122" s="995"/>
      <c r="AX122" s="995"/>
      <c r="AY122" s="996"/>
      <c r="AZ122" s="973" t="s">
        <v>458</v>
      </c>
      <c r="BA122" s="965"/>
      <c r="BB122" s="965"/>
      <c r="BC122" s="965"/>
      <c r="BD122" s="965"/>
      <c r="BE122" s="965"/>
      <c r="BF122" s="965"/>
      <c r="BG122" s="965"/>
      <c r="BH122" s="965"/>
      <c r="BI122" s="965"/>
      <c r="BJ122" s="965"/>
      <c r="BK122" s="965"/>
      <c r="BL122" s="965"/>
      <c r="BM122" s="965"/>
      <c r="BN122" s="965"/>
      <c r="BO122" s="965"/>
      <c r="BP122" s="966"/>
      <c r="BQ122" s="999">
        <v>6887299</v>
      </c>
      <c r="BR122" s="1000"/>
      <c r="BS122" s="1000"/>
      <c r="BT122" s="1000"/>
      <c r="BU122" s="1000"/>
      <c r="BV122" s="1000">
        <v>6629742</v>
      </c>
      <c r="BW122" s="1000"/>
      <c r="BX122" s="1000"/>
      <c r="BY122" s="1000"/>
      <c r="BZ122" s="1000"/>
      <c r="CA122" s="1000">
        <v>5991280</v>
      </c>
      <c r="CB122" s="1000"/>
      <c r="CC122" s="1000"/>
      <c r="CD122" s="1000"/>
      <c r="CE122" s="1000"/>
      <c r="CF122" s="1017">
        <v>184.3</v>
      </c>
      <c r="CG122" s="1018"/>
      <c r="CH122" s="1018"/>
      <c r="CI122" s="1018"/>
      <c r="CJ122" s="1018"/>
      <c r="CK122" s="1009"/>
      <c r="CL122" s="1010"/>
      <c r="CM122" s="1010"/>
      <c r="CN122" s="1010"/>
      <c r="CO122" s="1011"/>
      <c r="CP122" s="1019" t="s">
        <v>401</v>
      </c>
      <c r="CQ122" s="1020"/>
      <c r="CR122" s="1020"/>
      <c r="CS122" s="1020"/>
      <c r="CT122" s="1020"/>
      <c r="CU122" s="1020"/>
      <c r="CV122" s="1020"/>
      <c r="CW122" s="1020"/>
      <c r="CX122" s="1020"/>
      <c r="CY122" s="1020"/>
      <c r="CZ122" s="1020"/>
      <c r="DA122" s="1020"/>
      <c r="DB122" s="1020"/>
      <c r="DC122" s="1020"/>
      <c r="DD122" s="1020"/>
      <c r="DE122" s="1020"/>
      <c r="DF122" s="1021"/>
      <c r="DG122" s="925">
        <v>129007</v>
      </c>
      <c r="DH122" s="926"/>
      <c r="DI122" s="926"/>
      <c r="DJ122" s="926"/>
      <c r="DK122" s="926"/>
      <c r="DL122" s="926">
        <v>112296</v>
      </c>
      <c r="DM122" s="926"/>
      <c r="DN122" s="926"/>
      <c r="DO122" s="926"/>
      <c r="DP122" s="926"/>
      <c r="DQ122" s="926">
        <v>90522</v>
      </c>
      <c r="DR122" s="926"/>
      <c r="DS122" s="926"/>
      <c r="DT122" s="926"/>
      <c r="DU122" s="926"/>
      <c r="DV122" s="927">
        <v>2.8</v>
      </c>
      <c r="DW122" s="927"/>
      <c r="DX122" s="927"/>
      <c r="DY122" s="927"/>
      <c r="DZ122" s="928"/>
    </row>
    <row r="123" spans="1:130" s="218" customFormat="1" ht="26.25" customHeight="1">
      <c r="A123" s="1057"/>
      <c r="B123" s="949"/>
      <c r="C123" s="922" t="s">
        <v>445</v>
      </c>
      <c r="D123" s="923"/>
      <c r="E123" s="923"/>
      <c r="F123" s="923"/>
      <c r="G123" s="923"/>
      <c r="H123" s="923"/>
      <c r="I123" s="923"/>
      <c r="J123" s="923"/>
      <c r="K123" s="923"/>
      <c r="L123" s="923"/>
      <c r="M123" s="923"/>
      <c r="N123" s="923"/>
      <c r="O123" s="923"/>
      <c r="P123" s="923"/>
      <c r="Q123" s="923"/>
      <c r="R123" s="923"/>
      <c r="S123" s="923"/>
      <c r="T123" s="923"/>
      <c r="U123" s="923"/>
      <c r="V123" s="923"/>
      <c r="W123" s="923"/>
      <c r="X123" s="923"/>
      <c r="Y123" s="923"/>
      <c r="Z123" s="924"/>
      <c r="AA123" s="958" t="s">
        <v>122</v>
      </c>
      <c r="AB123" s="959"/>
      <c r="AC123" s="959"/>
      <c r="AD123" s="959"/>
      <c r="AE123" s="960"/>
      <c r="AF123" s="961" t="s">
        <v>122</v>
      </c>
      <c r="AG123" s="959"/>
      <c r="AH123" s="959"/>
      <c r="AI123" s="959"/>
      <c r="AJ123" s="960"/>
      <c r="AK123" s="961" t="s">
        <v>122</v>
      </c>
      <c r="AL123" s="959"/>
      <c r="AM123" s="959"/>
      <c r="AN123" s="959"/>
      <c r="AO123" s="960"/>
      <c r="AP123" s="962" t="s">
        <v>122</v>
      </c>
      <c r="AQ123" s="963"/>
      <c r="AR123" s="963"/>
      <c r="AS123" s="963"/>
      <c r="AT123" s="964"/>
      <c r="AU123" s="997"/>
      <c r="AV123" s="998"/>
      <c r="AW123" s="998"/>
      <c r="AX123" s="998"/>
      <c r="AY123" s="998"/>
      <c r="AZ123" s="239" t="s">
        <v>178</v>
      </c>
      <c r="BA123" s="239"/>
      <c r="BB123" s="239"/>
      <c r="BC123" s="239"/>
      <c r="BD123" s="239"/>
      <c r="BE123" s="239"/>
      <c r="BF123" s="239"/>
      <c r="BG123" s="239"/>
      <c r="BH123" s="239"/>
      <c r="BI123" s="239"/>
      <c r="BJ123" s="239"/>
      <c r="BK123" s="239"/>
      <c r="BL123" s="239"/>
      <c r="BM123" s="239"/>
      <c r="BN123" s="239"/>
      <c r="BO123" s="977" t="s">
        <v>459</v>
      </c>
      <c r="BP123" s="1005"/>
      <c r="BQ123" s="1063">
        <v>9989127</v>
      </c>
      <c r="BR123" s="1064"/>
      <c r="BS123" s="1064"/>
      <c r="BT123" s="1064"/>
      <c r="BU123" s="1064"/>
      <c r="BV123" s="1064">
        <v>9321815</v>
      </c>
      <c r="BW123" s="1064"/>
      <c r="BX123" s="1064"/>
      <c r="BY123" s="1064"/>
      <c r="BZ123" s="1064"/>
      <c r="CA123" s="1064">
        <v>8281968</v>
      </c>
      <c r="CB123" s="1064"/>
      <c r="CC123" s="1064"/>
      <c r="CD123" s="1064"/>
      <c r="CE123" s="1064"/>
      <c r="CF123" s="1001"/>
      <c r="CG123" s="1002"/>
      <c r="CH123" s="1002"/>
      <c r="CI123" s="1002"/>
      <c r="CJ123" s="1003"/>
      <c r="CK123" s="1009"/>
      <c r="CL123" s="1010"/>
      <c r="CM123" s="1010"/>
      <c r="CN123" s="1010"/>
      <c r="CO123" s="1011"/>
      <c r="CP123" s="1019" t="s">
        <v>394</v>
      </c>
      <c r="CQ123" s="1020"/>
      <c r="CR123" s="1020"/>
      <c r="CS123" s="1020"/>
      <c r="CT123" s="1020"/>
      <c r="CU123" s="1020"/>
      <c r="CV123" s="1020"/>
      <c r="CW123" s="1020"/>
      <c r="CX123" s="1020"/>
      <c r="CY123" s="1020"/>
      <c r="CZ123" s="1020"/>
      <c r="DA123" s="1020"/>
      <c r="DB123" s="1020"/>
      <c r="DC123" s="1020"/>
      <c r="DD123" s="1020"/>
      <c r="DE123" s="1020"/>
      <c r="DF123" s="1021"/>
      <c r="DG123" s="958">
        <v>77108</v>
      </c>
      <c r="DH123" s="959"/>
      <c r="DI123" s="959"/>
      <c r="DJ123" s="959"/>
      <c r="DK123" s="960"/>
      <c r="DL123" s="961">
        <v>71365</v>
      </c>
      <c r="DM123" s="959"/>
      <c r="DN123" s="959"/>
      <c r="DO123" s="959"/>
      <c r="DP123" s="960"/>
      <c r="DQ123" s="961">
        <v>58611</v>
      </c>
      <c r="DR123" s="959"/>
      <c r="DS123" s="959"/>
      <c r="DT123" s="959"/>
      <c r="DU123" s="960"/>
      <c r="DV123" s="962">
        <v>1.8</v>
      </c>
      <c r="DW123" s="963"/>
      <c r="DX123" s="963"/>
      <c r="DY123" s="963"/>
      <c r="DZ123" s="964"/>
    </row>
    <row r="124" spans="1:130" s="218" customFormat="1" ht="26.25" customHeight="1" thickBot="1">
      <c r="A124" s="1057"/>
      <c r="B124" s="949"/>
      <c r="C124" s="922" t="s">
        <v>448</v>
      </c>
      <c r="D124" s="923"/>
      <c r="E124" s="923"/>
      <c r="F124" s="923"/>
      <c r="G124" s="923"/>
      <c r="H124" s="923"/>
      <c r="I124" s="923"/>
      <c r="J124" s="923"/>
      <c r="K124" s="923"/>
      <c r="L124" s="923"/>
      <c r="M124" s="923"/>
      <c r="N124" s="923"/>
      <c r="O124" s="923"/>
      <c r="P124" s="923"/>
      <c r="Q124" s="923"/>
      <c r="R124" s="923"/>
      <c r="S124" s="923"/>
      <c r="T124" s="923"/>
      <c r="U124" s="923"/>
      <c r="V124" s="923"/>
      <c r="W124" s="923"/>
      <c r="X124" s="923"/>
      <c r="Y124" s="923"/>
      <c r="Z124" s="924"/>
      <c r="AA124" s="958" t="s">
        <v>122</v>
      </c>
      <c r="AB124" s="959"/>
      <c r="AC124" s="959"/>
      <c r="AD124" s="959"/>
      <c r="AE124" s="960"/>
      <c r="AF124" s="961" t="s">
        <v>122</v>
      </c>
      <c r="AG124" s="959"/>
      <c r="AH124" s="959"/>
      <c r="AI124" s="959"/>
      <c r="AJ124" s="960"/>
      <c r="AK124" s="961" t="s">
        <v>122</v>
      </c>
      <c r="AL124" s="959"/>
      <c r="AM124" s="959"/>
      <c r="AN124" s="959"/>
      <c r="AO124" s="960"/>
      <c r="AP124" s="962" t="s">
        <v>122</v>
      </c>
      <c r="AQ124" s="963"/>
      <c r="AR124" s="963"/>
      <c r="AS124" s="963"/>
      <c r="AT124" s="964"/>
      <c r="AU124" s="1059" t="s">
        <v>460</v>
      </c>
      <c r="AV124" s="1060"/>
      <c r="AW124" s="1060"/>
      <c r="AX124" s="1060"/>
      <c r="AY124" s="1060"/>
      <c r="AZ124" s="1060"/>
      <c r="BA124" s="1060"/>
      <c r="BB124" s="1060"/>
      <c r="BC124" s="1060"/>
      <c r="BD124" s="1060"/>
      <c r="BE124" s="1060"/>
      <c r="BF124" s="1060"/>
      <c r="BG124" s="1060"/>
      <c r="BH124" s="1060"/>
      <c r="BI124" s="1060"/>
      <c r="BJ124" s="1060"/>
      <c r="BK124" s="1060"/>
      <c r="BL124" s="1060"/>
      <c r="BM124" s="1060"/>
      <c r="BN124" s="1060"/>
      <c r="BO124" s="1060"/>
      <c r="BP124" s="1061"/>
      <c r="BQ124" s="1062">
        <v>29.7</v>
      </c>
      <c r="BR124" s="1027"/>
      <c r="BS124" s="1027"/>
      <c r="BT124" s="1027"/>
      <c r="BU124" s="1027"/>
      <c r="BV124" s="1027">
        <v>35.700000000000003</v>
      </c>
      <c r="BW124" s="1027"/>
      <c r="BX124" s="1027"/>
      <c r="BY124" s="1027"/>
      <c r="BZ124" s="1027"/>
      <c r="CA124" s="1027">
        <v>36.5</v>
      </c>
      <c r="CB124" s="1027"/>
      <c r="CC124" s="1027"/>
      <c r="CD124" s="1027"/>
      <c r="CE124" s="1027"/>
      <c r="CF124" s="1028"/>
      <c r="CG124" s="1029"/>
      <c r="CH124" s="1029"/>
      <c r="CI124" s="1029"/>
      <c r="CJ124" s="1030"/>
      <c r="CK124" s="1012"/>
      <c r="CL124" s="1012"/>
      <c r="CM124" s="1012"/>
      <c r="CN124" s="1012"/>
      <c r="CO124" s="1013"/>
      <c r="CP124" s="1019" t="s">
        <v>461</v>
      </c>
      <c r="CQ124" s="1020"/>
      <c r="CR124" s="1020"/>
      <c r="CS124" s="1020"/>
      <c r="CT124" s="1020"/>
      <c r="CU124" s="1020"/>
      <c r="CV124" s="1020"/>
      <c r="CW124" s="1020"/>
      <c r="CX124" s="1020"/>
      <c r="CY124" s="1020"/>
      <c r="CZ124" s="1020"/>
      <c r="DA124" s="1020"/>
      <c r="DB124" s="1020"/>
      <c r="DC124" s="1020"/>
      <c r="DD124" s="1020"/>
      <c r="DE124" s="1020"/>
      <c r="DF124" s="1021"/>
      <c r="DG124" s="1004">
        <v>161967</v>
      </c>
      <c r="DH124" s="986"/>
      <c r="DI124" s="986"/>
      <c r="DJ124" s="986"/>
      <c r="DK124" s="987"/>
      <c r="DL124" s="985">
        <v>139251</v>
      </c>
      <c r="DM124" s="986"/>
      <c r="DN124" s="986"/>
      <c r="DO124" s="986"/>
      <c r="DP124" s="987"/>
      <c r="DQ124" s="985">
        <v>122677</v>
      </c>
      <c r="DR124" s="986"/>
      <c r="DS124" s="986"/>
      <c r="DT124" s="986"/>
      <c r="DU124" s="987"/>
      <c r="DV124" s="988">
        <v>3.8</v>
      </c>
      <c r="DW124" s="989"/>
      <c r="DX124" s="989"/>
      <c r="DY124" s="989"/>
      <c r="DZ124" s="990"/>
    </row>
    <row r="125" spans="1:130" s="218" customFormat="1" ht="26.25" customHeight="1">
      <c r="A125" s="1057"/>
      <c r="B125" s="949"/>
      <c r="C125" s="922" t="s">
        <v>450</v>
      </c>
      <c r="D125" s="923"/>
      <c r="E125" s="923"/>
      <c r="F125" s="923"/>
      <c r="G125" s="923"/>
      <c r="H125" s="923"/>
      <c r="I125" s="923"/>
      <c r="J125" s="923"/>
      <c r="K125" s="923"/>
      <c r="L125" s="923"/>
      <c r="M125" s="923"/>
      <c r="N125" s="923"/>
      <c r="O125" s="923"/>
      <c r="P125" s="923"/>
      <c r="Q125" s="923"/>
      <c r="R125" s="923"/>
      <c r="S125" s="923"/>
      <c r="T125" s="923"/>
      <c r="U125" s="923"/>
      <c r="V125" s="923"/>
      <c r="W125" s="923"/>
      <c r="X125" s="923"/>
      <c r="Y125" s="923"/>
      <c r="Z125" s="924"/>
      <c r="AA125" s="958" t="s">
        <v>122</v>
      </c>
      <c r="AB125" s="959"/>
      <c r="AC125" s="959"/>
      <c r="AD125" s="959"/>
      <c r="AE125" s="960"/>
      <c r="AF125" s="961" t="s">
        <v>122</v>
      </c>
      <c r="AG125" s="959"/>
      <c r="AH125" s="959"/>
      <c r="AI125" s="959"/>
      <c r="AJ125" s="960"/>
      <c r="AK125" s="961" t="s">
        <v>122</v>
      </c>
      <c r="AL125" s="959"/>
      <c r="AM125" s="959"/>
      <c r="AN125" s="959"/>
      <c r="AO125" s="960"/>
      <c r="AP125" s="962" t="s">
        <v>122</v>
      </c>
      <c r="AQ125" s="963"/>
      <c r="AR125" s="963"/>
      <c r="AS125" s="963"/>
      <c r="AT125" s="964"/>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1022" t="s">
        <v>462</v>
      </c>
      <c r="CL125" s="1007"/>
      <c r="CM125" s="1007"/>
      <c r="CN125" s="1007"/>
      <c r="CO125" s="1008"/>
      <c r="CP125" s="929" t="s">
        <v>463</v>
      </c>
      <c r="CQ125" s="897"/>
      <c r="CR125" s="897"/>
      <c r="CS125" s="897"/>
      <c r="CT125" s="897"/>
      <c r="CU125" s="897"/>
      <c r="CV125" s="897"/>
      <c r="CW125" s="897"/>
      <c r="CX125" s="897"/>
      <c r="CY125" s="897"/>
      <c r="CZ125" s="897"/>
      <c r="DA125" s="897"/>
      <c r="DB125" s="897"/>
      <c r="DC125" s="897"/>
      <c r="DD125" s="897"/>
      <c r="DE125" s="897"/>
      <c r="DF125" s="898"/>
      <c r="DG125" s="930" t="s">
        <v>122</v>
      </c>
      <c r="DH125" s="931"/>
      <c r="DI125" s="931"/>
      <c r="DJ125" s="931"/>
      <c r="DK125" s="931"/>
      <c r="DL125" s="931" t="s">
        <v>122</v>
      </c>
      <c r="DM125" s="931"/>
      <c r="DN125" s="931"/>
      <c r="DO125" s="931"/>
      <c r="DP125" s="931"/>
      <c r="DQ125" s="931" t="s">
        <v>122</v>
      </c>
      <c r="DR125" s="931"/>
      <c r="DS125" s="931"/>
      <c r="DT125" s="931"/>
      <c r="DU125" s="931"/>
      <c r="DV125" s="932" t="s">
        <v>122</v>
      </c>
      <c r="DW125" s="932"/>
      <c r="DX125" s="932"/>
      <c r="DY125" s="932"/>
      <c r="DZ125" s="933"/>
    </row>
    <row r="126" spans="1:130" s="218" customFormat="1" ht="26.25" customHeight="1" thickBot="1">
      <c r="A126" s="1057"/>
      <c r="B126" s="949"/>
      <c r="C126" s="922" t="s">
        <v>452</v>
      </c>
      <c r="D126" s="923"/>
      <c r="E126" s="923"/>
      <c r="F126" s="923"/>
      <c r="G126" s="923"/>
      <c r="H126" s="923"/>
      <c r="I126" s="923"/>
      <c r="J126" s="923"/>
      <c r="K126" s="923"/>
      <c r="L126" s="923"/>
      <c r="M126" s="923"/>
      <c r="N126" s="923"/>
      <c r="O126" s="923"/>
      <c r="P126" s="923"/>
      <c r="Q126" s="923"/>
      <c r="R126" s="923"/>
      <c r="S126" s="923"/>
      <c r="T126" s="923"/>
      <c r="U126" s="923"/>
      <c r="V126" s="923"/>
      <c r="W126" s="923"/>
      <c r="X126" s="923"/>
      <c r="Y126" s="923"/>
      <c r="Z126" s="924"/>
      <c r="AA126" s="958" t="s">
        <v>122</v>
      </c>
      <c r="AB126" s="959"/>
      <c r="AC126" s="959"/>
      <c r="AD126" s="959"/>
      <c r="AE126" s="960"/>
      <c r="AF126" s="961" t="s">
        <v>122</v>
      </c>
      <c r="AG126" s="959"/>
      <c r="AH126" s="959"/>
      <c r="AI126" s="959"/>
      <c r="AJ126" s="960"/>
      <c r="AK126" s="961" t="s">
        <v>122</v>
      </c>
      <c r="AL126" s="959"/>
      <c r="AM126" s="959"/>
      <c r="AN126" s="959"/>
      <c r="AO126" s="960"/>
      <c r="AP126" s="962" t="s">
        <v>122</v>
      </c>
      <c r="AQ126" s="963"/>
      <c r="AR126" s="963"/>
      <c r="AS126" s="963"/>
      <c r="AT126" s="964"/>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1023"/>
      <c r="CL126" s="1010"/>
      <c r="CM126" s="1010"/>
      <c r="CN126" s="1010"/>
      <c r="CO126" s="1011"/>
      <c r="CP126" s="922" t="s">
        <v>464</v>
      </c>
      <c r="CQ126" s="923"/>
      <c r="CR126" s="923"/>
      <c r="CS126" s="923"/>
      <c r="CT126" s="923"/>
      <c r="CU126" s="923"/>
      <c r="CV126" s="923"/>
      <c r="CW126" s="923"/>
      <c r="CX126" s="923"/>
      <c r="CY126" s="923"/>
      <c r="CZ126" s="923"/>
      <c r="DA126" s="923"/>
      <c r="DB126" s="923"/>
      <c r="DC126" s="923"/>
      <c r="DD126" s="923"/>
      <c r="DE126" s="923"/>
      <c r="DF126" s="924"/>
      <c r="DG126" s="925" t="s">
        <v>122</v>
      </c>
      <c r="DH126" s="926"/>
      <c r="DI126" s="926"/>
      <c r="DJ126" s="926"/>
      <c r="DK126" s="926"/>
      <c r="DL126" s="926" t="s">
        <v>122</v>
      </c>
      <c r="DM126" s="926"/>
      <c r="DN126" s="926"/>
      <c r="DO126" s="926"/>
      <c r="DP126" s="926"/>
      <c r="DQ126" s="926" t="s">
        <v>122</v>
      </c>
      <c r="DR126" s="926"/>
      <c r="DS126" s="926"/>
      <c r="DT126" s="926"/>
      <c r="DU126" s="926"/>
      <c r="DV126" s="927" t="s">
        <v>122</v>
      </c>
      <c r="DW126" s="927"/>
      <c r="DX126" s="927"/>
      <c r="DY126" s="927"/>
      <c r="DZ126" s="928"/>
    </row>
    <row r="127" spans="1:130" s="218" customFormat="1" ht="26.25" customHeight="1">
      <c r="A127" s="1058"/>
      <c r="B127" s="951"/>
      <c r="C127" s="973" t="s">
        <v>465</v>
      </c>
      <c r="D127" s="965"/>
      <c r="E127" s="965"/>
      <c r="F127" s="965"/>
      <c r="G127" s="965"/>
      <c r="H127" s="965"/>
      <c r="I127" s="965"/>
      <c r="J127" s="965"/>
      <c r="K127" s="965"/>
      <c r="L127" s="965"/>
      <c r="M127" s="965"/>
      <c r="N127" s="965"/>
      <c r="O127" s="965"/>
      <c r="P127" s="965"/>
      <c r="Q127" s="965"/>
      <c r="R127" s="965"/>
      <c r="S127" s="965"/>
      <c r="T127" s="965"/>
      <c r="U127" s="965"/>
      <c r="V127" s="965"/>
      <c r="W127" s="965"/>
      <c r="X127" s="965"/>
      <c r="Y127" s="965"/>
      <c r="Z127" s="966"/>
      <c r="AA127" s="958" t="s">
        <v>122</v>
      </c>
      <c r="AB127" s="959"/>
      <c r="AC127" s="959"/>
      <c r="AD127" s="959"/>
      <c r="AE127" s="960"/>
      <c r="AF127" s="961" t="s">
        <v>122</v>
      </c>
      <c r="AG127" s="959"/>
      <c r="AH127" s="959"/>
      <c r="AI127" s="959"/>
      <c r="AJ127" s="960"/>
      <c r="AK127" s="961" t="s">
        <v>122</v>
      </c>
      <c r="AL127" s="959"/>
      <c r="AM127" s="959"/>
      <c r="AN127" s="959"/>
      <c r="AO127" s="960"/>
      <c r="AP127" s="962" t="s">
        <v>122</v>
      </c>
      <c r="AQ127" s="963"/>
      <c r="AR127" s="963"/>
      <c r="AS127" s="963"/>
      <c r="AT127" s="964"/>
      <c r="AU127" s="220"/>
      <c r="AV127" s="220"/>
      <c r="AW127" s="220"/>
      <c r="AX127" s="1031" t="s">
        <v>466</v>
      </c>
      <c r="AY127" s="1032"/>
      <c r="AZ127" s="1032"/>
      <c r="BA127" s="1032"/>
      <c r="BB127" s="1032"/>
      <c r="BC127" s="1032"/>
      <c r="BD127" s="1032"/>
      <c r="BE127" s="1033"/>
      <c r="BF127" s="1034" t="s">
        <v>467</v>
      </c>
      <c r="BG127" s="1032"/>
      <c r="BH127" s="1032"/>
      <c r="BI127" s="1032"/>
      <c r="BJ127" s="1032"/>
      <c r="BK127" s="1032"/>
      <c r="BL127" s="1033"/>
      <c r="BM127" s="1034" t="s">
        <v>468</v>
      </c>
      <c r="BN127" s="1032"/>
      <c r="BO127" s="1032"/>
      <c r="BP127" s="1032"/>
      <c r="BQ127" s="1032"/>
      <c r="BR127" s="1032"/>
      <c r="BS127" s="1033"/>
      <c r="BT127" s="1034" t="s">
        <v>469</v>
      </c>
      <c r="BU127" s="1032"/>
      <c r="BV127" s="1032"/>
      <c r="BW127" s="1032"/>
      <c r="BX127" s="1032"/>
      <c r="BY127" s="1032"/>
      <c r="BZ127" s="1055"/>
      <c r="CA127" s="220"/>
      <c r="CB127" s="220"/>
      <c r="CC127" s="220"/>
      <c r="CD127" s="243"/>
      <c r="CE127" s="243"/>
      <c r="CF127" s="243"/>
      <c r="CG127" s="220"/>
      <c r="CH127" s="220"/>
      <c r="CI127" s="220"/>
      <c r="CJ127" s="242"/>
      <c r="CK127" s="1023"/>
      <c r="CL127" s="1010"/>
      <c r="CM127" s="1010"/>
      <c r="CN127" s="1010"/>
      <c r="CO127" s="1011"/>
      <c r="CP127" s="922" t="s">
        <v>470</v>
      </c>
      <c r="CQ127" s="923"/>
      <c r="CR127" s="923"/>
      <c r="CS127" s="923"/>
      <c r="CT127" s="923"/>
      <c r="CU127" s="923"/>
      <c r="CV127" s="923"/>
      <c r="CW127" s="923"/>
      <c r="CX127" s="923"/>
      <c r="CY127" s="923"/>
      <c r="CZ127" s="923"/>
      <c r="DA127" s="923"/>
      <c r="DB127" s="923"/>
      <c r="DC127" s="923"/>
      <c r="DD127" s="923"/>
      <c r="DE127" s="923"/>
      <c r="DF127" s="924"/>
      <c r="DG127" s="925" t="s">
        <v>122</v>
      </c>
      <c r="DH127" s="926"/>
      <c r="DI127" s="926"/>
      <c r="DJ127" s="926"/>
      <c r="DK127" s="926"/>
      <c r="DL127" s="926" t="s">
        <v>122</v>
      </c>
      <c r="DM127" s="926"/>
      <c r="DN127" s="926"/>
      <c r="DO127" s="926"/>
      <c r="DP127" s="926"/>
      <c r="DQ127" s="926" t="s">
        <v>122</v>
      </c>
      <c r="DR127" s="926"/>
      <c r="DS127" s="926"/>
      <c r="DT127" s="926"/>
      <c r="DU127" s="926"/>
      <c r="DV127" s="927" t="s">
        <v>122</v>
      </c>
      <c r="DW127" s="927"/>
      <c r="DX127" s="927"/>
      <c r="DY127" s="927"/>
      <c r="DZ127" s="928"/>
    </row>
    <row r="128" spans="1:130" s="218" customFormat="1" ht="26.25" customHeight="1" thickBot="1">
      <c r="A128" s="1041" t="s">
        <v>471</v>
      </c>
      <c r="B128" s="1042"/>
      <c r="C128" s="1042"/>
      <c r="D128" s="1042"/>
      <c r="E128" s="1042"/>
      <c r="F128" s="1042"/>
      <c r="G128" s="1042"/>
      <c r="H128" s="1042"/>
      <c r="I128" s="1042"/>
      <c r="J128" s="1042"/>
      <c r="K128" s="1042"/>
      <c r="L128" s="1042"/>
      <c r="M128" s="1042"/>
      <c r="N128" s="1042"/>
      <c r="O128" s="1042"/>
      <c r="P128" s="1042"/>
      <c r="Q128" s="1042"/>
      <c r="R128" s="1042"/>
      <c r="S128" s="1042"/>
      <c r="T128" s="1042"/>
      <c r="U128" s="1042"/>
      <c r="V128" s="1042"/>
      <c r="W128" s="1043" t="s">
        <v>472</v>
      </c>
      <c r="X128" s="1043"/>
      <c r="Y128" s="1043"/>
      <c r="Z128" s="1044"/>
      <c r="AA128" s="1045">
        <v>61279</v>
      </c>
      <c r="AB128" s="1046"/>
      <c r="AC128" s="1046"/>
      <c r="AD128" s="1046"/>
      <c r="AE128" s="1047"/>
      <c r="AF128" s="1048">
        <v>60245</v>
      </c>
      <c r="AG128" s="1046"/>
      <c r="AH128" s="1046"/>
      <c r="AI128" s="1046"/>
      <c r="AJ128" s="1047"/>
      <c r="AK128" s="1048">
        <v>58164</v>
      </c>
      <c r="AL128" s="1046"/>
      <c r="AM128" s="1046"/>
      <c r="AN128" s="1046"/>
      <c r="AO128" s="1047"/>
      <c r="AP128" s="1049"/>
      <c r="AQ128" s="1050"/>
      <c r="AR128" s="1050"/>
      <c r="AS128" s="1050"/>
      <c r="AT128" s="1051"/>
      <c r="AU128" s="220"/>
      <c r="AV128" s="220"/>
      <c r="AW128" s="220"/>
      <c r="AX128" s="896" t="s">
        <v>473</v>
      </c>
      <c r="AY128" s="897"/>
      <c r="AZ128" s="897"/>
      <c r="BA128" s="897"/>
      <c r="BB128" s="897"/>
      <c r="BC128" s="897"/>
      <c r="BD128" s="897"/>
      <c r="BE128" s="898"/>
      <c r="BF128" s="1052" t="s">
        <v>122</v>
      </c>
      <c r="BG128" s="1053"/>
      <c r="BH128" s="1053"/>
      <c r="BI128" s="1053"/>
      <c r="BJ128" s="1053"/>
      <c r="BK128" s="1053"/>
      <c r="BL128" s="1054"/>
      <c r="BM128" s="1052">
        <v>15</v>
      </c>
      <c r="BN128" s="1053"/>
      <c r="BO128" s="1053"/>
      <c r="BP128" s="1053"/>
      <c r="BQ128" s="1053"/>
      <c r="BR128" s="1053"/>
      <c r="BS128" s="1054"/>
      <c r="BT128" s="1052">
        <v>20</v>
      </c>
      <c r="BU128" s="1053"/>
      <c r="BV128" s="1053"/>
      <c r="BW128" s="1053"/>
      <c r="BX128" s="1053"/>
      <c r="BY128" s="1053"/>
      <c r="BZ128" s="1076"/>
      <c r="CA128" s="243"/>
      <c r="CB128" s="243"/>
      <c r="CC128" s="243"/>
      <c r="CD128" s="243"/>
      <c r="CE128" s="243"/>
      <c r="CF128" s="243"/>
      <c r="CG128" s="220"/>
      <c r="CH128" s="220"/>
      <c r="CI128" s="220"/>
      <c r="CJ128" s="242"/>
      <c r="CK128" s="1024"/>
      <c r="CL128" s="1025"/>
      <c r="CM128" s="1025"/>
      <c r="CN128" s="1025"/>
      <c r="CO128" s="1026"/>
      <c r="CP128" s="1035" t="s">
        <v>474</v>
      </c>
      <c r="CQ128" s="726"/>
      <c r="CR128" s="726"/>
      <c r="CS128" s="726"/>
      <c r="CT128" s="726"/>
      <c r="CU128" s="726"/>
      <c r="CV128" s="726"/>
      <c r="CW128" s="726"/>
      <c r="CX128" s="726"/>
      <c r="CY128" s="726"/>
      <c r="CZ128" s="726"/>
      <c r="DA128" s="726"/>
      <c r="DB128" s="726"/>
      <c r="DC128" s="726"/>
      <c r="DD128" s="726"/>
      <c r="DE128" s="726"/>
      <c r="DF128" s="1036"/>
      <c r="DG128" s="1037" t="s">
        <v>122</v>
      </c>
      <c r="DH128" s="1038"/>
      <c r="DI128" s="1038"/>
      <c r="DJ128" s="1038"/>
      <c r="DK128" s="1038"/>
      <c r="DL128" s="1038" t="s">
        <v>122</v>
      </c>
      <c r="DM128" s="1038"/>
      <c r="DN128" s="1038"/>
      <c r="DO128" s="1038"/>
      <c r="DP128" s="1038"/>
      <c r="DQ128" s="1038" t="s">
        <v>122</v>
      </c>
      <c r="DR128" s="1038"/>
      <c r="DS128" s="1038"/>
      <c r="DT128" s="1038"/>
      <c r="DU128" s="1038"/>
      <c r="DV128" s="1039" t="s">
        <v>122</v>
      </c>
      <c r="DW128" s="1039"/>
      <c r="DX128" s="1039"/>
      <c r="DY128" s="1039"/>
      <c r="DZ128" s="1040"/>
    </row>
    <row r="129" spans="1:131" s="218" customFormat="1" ht="26.25" customHeight="1">
      <c r="A129" s="934" t="s">
        <v>102</v>
      </c>
      <c r="B129" s="935"/>
      <c r="C129" s="935"/>
      <c r="D129" s="935"/>
      <c r="E129" s="935"/>
      <c r="F129" s="935"/>
      <c r="G129" s="935"/>
      <c r="H129" s="935"/>
      <c r="I129" s="935"/>
      <c r="J129" s="935"/>
      <c r="K129" s="935"/>
      <c r="L129" s="935"/>
      <c r="M129" s="935"/>
      <c r="N129" s="935"/>
      <c r="O129" s="935"/>
      <c r="P129" s="935"/>
      <c r="Q129" s="935"/>
      <c r="R129" s="935"/>
      <c r="S129" s="935"/>
      <c r="T129" s="935"/>
      <c r="U129" s="935"/>
      <c r="V129" s="935"/>
      <c r="W129" s="1070" t="s">
        <v>475</v>
      </c>
      <c r="X129" s="1071"/>
      <c r="Y129" s="1071"/>
      <c r="Z129" s="1072"/>
      <c r="AA129" s="958">
        <v>4055693</v>
      </c>
      <c r="AB129" s="959"/>
      <c r="AC129" s="959"/>
      <c r="AD129" s="959"/>
      <c r="AE129" s="960"/>
      <c r="AF129" s="961">
        <v>4045520</v>
      </c>
      <c r="AG129" s="959"/>
      <c r="AH129" s="959"/>
      <c r="AI129" s="959"/>
      <c r="AJ129" s="960"/>
      <c r="AK129" s="961">
        <v>4129361</v>
      </c>
      <c r="AL129" s="959"/>
      <c r="AM129" s="959"/>
      <c r="AN129" s="959"/>
      <c r="AO129" s="960"/>
      <c r="AP129" s="1073"/>
      <c r="AQ129" s="1074"/>
      <c r="AR129" s="1074"/>
      <c r="AS129" s="1074"/>
      <c r="AT129" s="1075"/>
      <c r="AU129" s="221"/>
      <c r="AV129" s="221"/>
      <c r="AW129" s="221"/>
      <c r="AX129" s="1065" t="s">
        <v>476</v>
      </c>
      <c r="AY129" s="923"/>
      <c r="AZ129" s="923"/>
      <c r="BA129" s="923"/>
      <c r="BB129" s="923"/>
      <c r="BC129" s="923"/>
      <c r="BD129" s="923"/>
      <c r="BE129" s="924"/>
      <c r="BF129" s="1066" t="s">
        <v>122</v>
      </c>
      <c r="BG129" s="1067"/>
      <c r="BH129" s="1067"/>
      <c r="BI129" s="1067"/>
      <c r="BJ129" s="1067"/>
      <c r="BK129" s="1067"/>
      <c r="BL129" s="1068"/>
      <c r="BM129" s="1066">
        <v>20</v>
      </c>
      <c r="BN129" s="1067"/>
      <c r="BO129" s="1067"/>
      <c r="BP129" s="1067"/>
      <c r="BQ129" s="1067"/>
      <c r="BR129" s="1067"/>
      <c r="BS129" s="1068"/>
      <c r="BT129" s="1066">
        <v>30</v>
      </c>
      <c r="BU129" s="1067"/>
      <c r="BV129" s="1067"/>
      <c r="BW129" s="1067"/>
      <c r="BX129" s="1067"/>
      <c r="BY129" s="1067"/>
      <c r="BZ129" s="1069"/>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c r="A130" s="934" t="s">
        <v>477</v>
      </c>
      <c r="B130" s="935"/>
      <c r="C130" s="935"/>
      <c r="D130" s="935"/>
      <c r="E130" s="935"/>
      <c r="F130" s="935"/>
      <c r="G130" s="935"/>
      <c r="H130" s="935"/>
      <c r="I130" s="935"/>
      <c r="J130" s="935"/>
      <c r="K130" s="935"/>
      <c r="L130" s="935"/>
      <c r="M130" s="935"/>
      <c r="N130" s="935"/>
      <c r="O130" s="935"/>
      <c r="P130" s="935"/>
      <c r="Q130" s="935"/>
      <c r="R130" s="935"/>
      <c r="S130" s="935"/>
      <c r="T130" s="935"/>
      <c r="U130" s="935"/>
      <c r="V130" s="935"/>
      <c r="W130" s="1070" t="s">
        <v>478</v>
      </c>
      <c r="X130" s="1071"/>
      <c r="Y130" s="1071"/>
      <c r="Z130" s="1072"/>
      <c r="AA130" s="958">
        <v>914940</v>
      </c>
      <c r="AB130" s="959"/>
      <c r="AC130" s="959"/>
      <c r="AD130" s="959"/>
      <c r="AE130" s="960"/>
      <c r="AF130" s="961">
        <v>863885</v>
      </c>
      <c r="AG130" s="959"/>
      <c r="AH130" s="959"/>
      <c r="AI130" s="959"/>
      <c r="AJ130" s="960"/>
      <c r="AK130" s="961">
        <v>879372</v>
      </c>
      <c r="AL130" s="959"/>
      <c r="AM130" s="959"/>
      <c r="AN130" s="959"/>
      <c r="AO130" s="960"/>
      <c r="AP130" s="1073"/>
      <c r="AQ130" s="1074"/>
      <c r="AR130" s="1074"/>
      <c r="AS130" s="1074"/>
      <c r="AT130" s="1075"/>
      <c r="AU130" s="221"/>
      <c r="AV130" s="221"/>
      <c r="AW130" s="221"/>
      <c r="AX130" s="1065" t="s">
        <v>479</v>
      </c>
      <c r="AY130" s="923"/>
      <c r="AZ130" s="923"/>
      <c r="BA130" s="923"/>
      <c r="BB130" s="923"/>
      <c r="BC130" s="923"/>
      <c r="BD130" s="923"/>
      <c r="BE130" s="924"/>
      <c r="BF130" s="1101">
        <v>14.4</v>
      </c>
      <c r="BG130" s="1102"/>
      <c r="BH130" s="1102"/>
      <c r="BI130" s="1102"/>
      <c r="BJ130" s="1102"/>
      <c r="BK130" s="1102"/>
      <c r="BL130" s="1103"/>
      <c r="BM130" s="1101">
        <v>25</v>
      </c>
      <c r="BN130" s="1102"/>
      <c r="BO130" s="1102"/>
      <c r="BP130" s="1102"/>
      <c r="BQ130" s="1102"/>
      <c r="BR130" s="1102"/>
      <c r="BS130" s="1103"/>
      <c r="BT130" s="1101">
        <v>35</v>
      </c>
      <c r="BU130" s="1102"/>
      <c r="BV130" s="1102"/>
      <c r="BW130" s="1102"/>
      <c r="BX130" s="1102"/>
      <c r="BY130" s="1102"/>
      <c r="BZ130" s="1104"/>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c r="A131" s="1105"/>
      <c r="B131" s="1106"/>
      <c r="C131" s="1106"/>
      <c r="D131" s="1106"/>
      <c r="E131" s="1106"/>
      <c r="F131" s="1106"/>
      <c r="G131" s="1106"/>
      <c r="H131" s="1106"/>
      <c r="I131" s="1106"/>
      <c r="J131" s="1106"/>
      <c r="K131" s="1106"/>
      <c r="L131" s="1106"/>
      <c r="M131" s="1106"/>
      <c r="N131" s="1106"/>
      <c r="O131" s="1106"/>
      <c r="P131" s="1106"/>
      <c r="Q131" s="1106"/>
      <c r="R131" s="1106"/>
      <c r="S131" s="1106"/>
      <c r="T131" s="1106"/>
      <c r="U131" s="1106"/>
      <c r="V131" s="1106"/>
      <c r="W131" s="1107" t="s">
        <v>480</v>
      </c>
      <c r="X131" s="1108"/>
      <c r="Y131" s="1108"/>
      <c r="Z131" s="1109"/>
      <c r="AA131" s="1004">
        <v>3140753</v>
      </c>
      <c r="AB131" s="986"/>
      <c r="AC131" s="986"/>
      <c r="AD131" s="986"/>
      <c r="AE131" s="987"/>
      <c r="AF131" s="985">
        <v>3181635</v>
      </c>
      <c r="AG131" s="986"/>
      <c r="AH131" s="986"/>
      <c r="AI131" s="986"/>
      <c r="AJ131" s="987"/>
      <c r="AK131" s="985">
        <v>3249989</v>
      </c>
      <c r="AL131" s="986"/>
      <c r="AM131" s="986"/>
      <c r="AN131" s="986"/>
      <c r="AO131" s="987"/>
      <c r="AP131" s="1110"/>
      <c r="AQ131" s="1111"/>
      <c r="AR131" s="1111"/>
      <c r="AS131" s="1111"/>
      <c r="AT131" s="1112"/>
      <c r="AU131" s="221"/>
      <c r="AV131" s="221"/>
      <c r="AW131" s="221"/>
      <c r="AX131" s="1083" t="s">
        <v>481</v>
      </c>
      <c r="AY131" s="726"/>
      <c r="AZ131" s="726"/>
      <c r="BA131" s="726"/>
      <c r="BB131" s="726"/>
      <c r="BC131" s="726"/>
      <c r="BD131" s="726"/>
      <c r="BE131" s="1036"/>
      <c r="BF131" s="1084">
        <v>36.5</v>
      </c>
      <c r="BG131" s="1085"/>
      <c r="BH131" s="1085"/>
      <c r="BI131" s="1085"/>
      <c r="BJ131" s="1085"/>
      <c r="BK131" s="1085"/>
      <c r="BL131" s="1086"/>
      <c r="BM131" s="1084">
        <v>350</v>
      </c>
      <c r="BN131" s="1085"/>
      <c r="BO131" s="1085"/>
      <c r="BP131" s="1085"/>
      <c r="BQ131" s="1085"/>
      <c r="BR131" s="1085"/>
      <c r="BS131" s="1086"/>
      <c r="BT131" s="1087"/>
      <c r="BU131" s="1088"/>
      <c r="BV131" s="1088"/>
      <c r="BW131" s="1088"/>
      <c r="BX131" s="1088"/>
      <c r="BY131" s="1088"/>
      <c r="BZ131" s="1089"/>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c r="A132" s="1090" t="s">
        <v>482</v>
      </c>
      <c r="B132" s="1091"/>
      <c r="C132" s="1091"/>
      <c r="D132" s="1091"/>
      <c r="E132" s="1091"/>
      <c r="F132" s="1091"/>
      <c r="G132" s="1091"/>
      <c r="H132" s="1091"/>
      <c r="I132" s="1091"/>
      <c r="J132" s="1091"/>
      <c r="K132" s="1091"/>
      <c r="L132" s="1091"/>
      <c r="M132" s="1091"/>
      <c r="N132" s="1091"/>
      <c r="O132" s="1091"/>
      <c r="P132" s="1091"/>
      <c r="Q132" s="1091"/>
      <c r="R132" s="1091"/>
      <c r="S132" s="1091"/>
      <c r="T132" s="1091"/>
      <c r="U132" s="1091"/>
      <c r="V132" s="1094" t="s">
        <v>483</v>
      </c>
      <c r="W132" s="1094"/>
      <c r="X132" s="1094"/>
      <c r="Y132" s="1094"/>
      <c r="Z132" s="1095"/>
      <c r="AA132" s="1096">
        <v>14.627957049999999</v>
      </c>
      <c r="AB132" s="1097"/>
      <c r="AC132" s="1097"/>
      <c r="AD132" s="1097"/>
      <c r="AE132" s="1098"/>
      <c r="AF132" s="1099">
        <v>14.161115280000001</v>
      </c>
      <c r="AG132" s="1097"/>
      <c r="AH132" s="1097"/>
      <c r="AI132" s="1097"/>
      <c r="AJ132" s="1098"/>
      <c r="AK132" s="1099">
        <v>14.580141660000001</v>
      </c>
      <c r="AL132" s="1097"/>
      <c r="AM132" s="1097"/>
      <c r="AN132" s="1097"/>
      <c r="AO132" s="1098"/>
      <c r="AP132" s="1001"/>
      <c r="AQ132" s="1002"/>
      <c r="AR132" s="1002"/>
      <c r="AS132" s="1002"/>
      <c r="AT132" s="1100"/>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c r="A133" s="1092"/>
      <c r="B133" s="1093"/>
      <c r="C133" s="1093"/>
      <c r="D133" s="1093"/>
      <c r="E133" s="1093"/>
      <c r="F133" s="1093"/>
      <c r="G133" s="1093"/>
      <c r="H133" s="1093"/>
      <c r="I133" s="1093"/>
      <c r="J133" s="1093"/>
      <c r="K133" s="1093"/>
      <c r="L133" s="1093"/>
      <c r="M133" s="1093"/>
      <c r="N133" s="1093"/>
      <c r="O133" s="1093"/>
      <c r="P133" s="1093"/>
      <c r="Q133" s="1093"/>
      <c r="R133" s="1093"/>
      <c r="S133" s="1093"/>
      <c r="T133" s="1093"/>
      <c r="U133" s="1093"/>
      <c r="V133" s="1077" t="s">
        <v>484</v>
      </c>
      <c r="W133" s="1077"/>
      <c r="X133" s="1077"/>
      <c r="Y133" s="1077"/>
      <c r="Z133" s="1078"/>
      <c r="AA133" s="1079">
        <v>13.3</v>
      </c>
      <c r="AB133" s="1080"/>
      <c r="AC133" s="1080"/>
      <c r="AD133" s="1080"/>
      <c r="AE133" s="1081"/>
      <c r="AF133" s="1079">
        <v>13.7</v>
      </c>
      <c r="AG133" s="1080"/>
      <c r="AH133" s="1080"/>
      <c r="AI133" s="1080"/>
      <c r="AJ133" s="1081"/>
      <c r="AK133" s="1079">
        <v>14.4</v>
      </c>
      <c r="AL133" s="1080"/>
      <c r="AM133" s="1080"/>
      <c r="AN133" s="1080"/>
      <c r="AO133" s="1081"/>
      <c r="AP133" s="1028"/>
      <c r="AQ133" s="1029"/>
      <c r="AR133" s="1029"/>
      <c r="AS133" s="1029"/>
      <c r="AT133" s="1082"/>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 hidden="1">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yUN/QEBUvVp2Jlm2GhsASJo7lC64NijEuQcm2ARVk8Wa58zLUX7zz3ls9N7QUCDmlbpbVIXRCklT3jIMj84z+A==" saltValue="oxFbc6S+FCPHJjabNJ2cUg=="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70" zoomScaleNormal="85" zoomScaleSheetLayoutView="70" workbookViewId="0"/>
  </sheetViews>
  <sheetFormatPr defaultColWidth="0" defaultRowHeight="13.5" customHeight="1" zeroHeight="1"/>
  <cols>
    <col min="1" max="120" width="2.7265625" style="248" customWidth="1"/>
    <col min="121" max="121" width="0" style="247" hidden="1" customWidth="1"/>
    <col min="122" max="16384" width="9" style="247" hidden="1"/>
  </cols>
  <sheetData>
    <row r="1" spans="1:120" ht="13">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ht="13"/>
    <row r="3" spans="1:120" ht="13"/>
    <row r="4" spans="1:120" ht="13"/>
    <row r="5" spans="1:120" ht="13"/>
    <row r="6" spans="1:120" ht="13"/>
    <row r="7" spans="1:120" ht="13"/>
    <row r="8" spans="1:120" ht="13"/>
    <row r="9" spans="1:120" ht="13"/>
    <row r="10" spans="1:120" ht="13"/>
    <row r="11" spans="1:120" ht="13"/>
    <row r="12" spans="1:120" ht="13"/>
    <row r="13" spans="1:120" ht="13"/>
    <row r="14" spans="1:120" ht="13"/>
    <row r="15" spans="1:120" ht="13"/>
    <row r="16" spans="1:120" ht="13">
      <c r="DP16" s="247"/>
    </row>
    <row r="17" spans="119:120" ht="13">
      <c r="DP17" s="247"/>
    </row>
    <row r="18" spans="119:120" ht="13"/>
    <row r="19" spans="119:120" ht="13"/>
    <row r="20" spans="119:120" ht="13">
      <c r="DO20" s="247"/>
      <c r="DP20" s="247"/>
    </row>
    <row r="21" spans="119:120" ht="13">
      <c r="DP21" s="247"/>
    </row>
    <row r="22" spans="119:120" ht="13"/>
    <row r="23" spans="119:120" ht="13">
      <c r="DO23" s="247"/>
      <c r="DP23" s="247"/>
    </row>
    <row r="24" spans="119:120" ht="13">
      <c r="DP24" s="247"/>
    </row>
    <row r="25" spans="119:120" ht="13">
      <c r="DP25" s="247"/>
    </row>
    <row r="26" spans="119:120" ht="13">
      <c r="DO26" s="247"/>
      <c r="DP26" s="247"/>
    </row>
    <row r="27" spans="119:120" ht="13"/>
    <row r="28" spans="119:120" ht="13">
      <c r="DO28" s="247"/>
      <c r="DP28" s="247"/>
    </row>
    <row r="29" spans="119:120" ht="13">
      <c r="DP29" s="247"/>
    </row>
    <row r="30" spans="119:120" ht="13"/>
    <row r="31" spans="119:120" ht="13">
      <c r="DO31" s="247"/>
      <c r="DP31" s="247"/>
    </row>
    <row r="32" spans="119:120" ht="13"/>
    <row r="33" spans="98:120" ht="13">
      <c r="DO33" s="247"/>
      <c r="DP33" s="247"/>
    </row>
    <row r="34" spans="98:120" ht="13">
      <c r="DM34" s="247"/>
    </row>
    <row r="35" spans="98:120" ht="13">
      <c r="CT35" s="247"/>
      <c r="CU35" s="247"/>
      <c r="CV35" s="247"/>
      <c r="CY35" s="247"/>
      <c r="CZ35" s="247"/>
      <c r="DA35" s="247"/>
      <c r="DD35" s="247"/>
      <c r="DE35" s="247"/>
      <c r="DF35" s="247"/>
      <c r="DI35" s="247"/>
      <c r="DJ35" s="247"/>
      <c r="DK35" s="247"/>
      <c r="DM35" s="247"/>
      <c r="DN35" s="247"/>
      <c r="DO35" s="247"/>
      <c r="DP35" s="247"/>
    </row>
    <row r="36" spans="98:120" ht="13"/>
    <row r="37" spans="98:120" ht="13">
      <c r="CW37" s="247"/>
      <c r="DB37" s="247"/>
      <c r="DG37" s="247"/>
      <c r="DL37" s="247"/>
      <c r="DP37" s="247"/>
    </row>
    <row r="38" spans="98:120" ht="13">
      <c r="CT38" s="247"/>
      <c r="CU38" s="247"/>
      <c r="CV38" s="247"/>
      <c r="CW38" s="247"/>
      <c r="CY38" s="247"/>
      <c r="CZ38" s="247"/>
      <c r="DA38" s="247"/>
      <c r="DB38" s="247"/>
      <c r="DD38" s="247"/>
      <c r="DE38" s="247"/>
      <c r="DF38" s="247"/>
      <c r="DG38" s="247"/>
      <c r="DI38" s="247"/>
      <c r="DJ38" s="247"/>
      <c r="DK38" s="247"/>
      <c r="DL38" s="247"/>
      <c r="DN38" s="247"/>
      <c r="DO38" s="247"/>
      <c r="DP38" s="247"/>
    </row>
    <row r="39" spans="98:120" ht="13"/>
    <row r="40" spans="98:120" ht="13"/>
    <row r="41" spans="98:120" ht="13"/>
    <row r="42" spans="98:120" ht="13"/>
    <row r="43" spans="98:120" ht="13"/>
    <row r="44" spans="98:120" ht="13"/>
    <row r="45" spans="98:120" ht="13"/>
    <row r="46" spans="98:120" ht="13"/>
    <row r="47" spans="98:120" ht="13"/>
    <row r="48" spans="98:120" ht="13"/>
    <row r="49" spans="22:120" ht="13">
      <c r="DN49" s="247"/>
      <c r="DO49" s="247"/>
      <c r="DP49" s="247"/>
    </row>
    <row r="50" spans="22:120" ht="13"/>
    <row r="51" spans="22:120" ht="13"/>
    <row r="52" spans="22:120" ht="13"/>
    <row r="53" spans="22:120" ht="13"/>
    <row r="54" spans="22:120" ht="13"/>
    <row r="55" spans="22:120" ht="13"/>
    <row r="56" spans="22:120" ht="13"/>
    <row r="57" spans="22:120" ht="13"/>
    <row r="58" spans="22:120" ht="13"/>
    <row r="59" spans="22:120" ht="13"/>
    <row r="60" spans="22:120" ht="13"/>
    <row r="61" spans="22:120" ht="13"/>
    <row r="62" spans="22:120" ht="13"/>
    <row r="63" spans="22:120" ht="13">
      <c r="W63" s="247"/>
      <c r="CS63" s="247"/>
      <c r="CX63" s="247"/>
      <c r="DC63" s="247"/>
      <c r="DH63" s="247"/>
    </row>
    <row r="64" spans="22:120" ht="13">
      <c r="V64" s="247"/>
    </row>
    <row r="65" spans="15:120" ht="13">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ht="13">
      <c r="Q66" s="247"/>
      <c r="S66" s="247"/>
      <c r="U66" s="247"/>
      <c r="DM66" s="247"/>
    </row>
    <row r="67" spans="15:120" ht="13">
      <c r="O67" s="247"/>
      <c r="P67" s="247"/>
      <c r="R67" s="247"/>
      <c r="T67" s="247"/>
      <c r="Y67" s="247"/>
      <c r="CT67" s="247"/>
      <c r="CV67" s="247"/>
      <c r="CW67" s="247"/>
      <c r="CY67" s="247"/>
      <c r="DA67" s="247"/>
      <c r="DB67" s="247"/>
      <c r="DD67" s="247"/>
      <c r="DF67" s="247"/>
      <c r="DG67" s="247"/>
      <c r="DI67" s="247"/>
      <c r="DK67" s="247"/>
      <c r="DL67" s="247"/>
      <c r="DN67" s="247"/>
      <c r="DO67" s="247"/>
      <c r="DP67" s="247"/>
    </row>
    <row r="68" spans="15:120" ht="13"/>
    <row r="69" spans="15:120" ht="13"/>
    <row r="70" spans="15:120" ht="13"/>
    <row r="71" spans="15:120" ht="13"/>
    <row r="72" spans="15:120" ht="13">
      <c r="DP72" s="247"/>
    </row>
    <row r="73" spans="15:120" ht="13">
      <c r="DP73" s="247"/>
    </row>
    <row r="74" spans="15:120" ht="13"/>
    <row r="75" spans="15:120" ht="13"/>
    <row r="76" spans="15:120" ht="13"/>
    <row r="77" spans="15:120" ht="13"/>
    <row r="78" spans="15:120" ht="13"/>
    <row r="79" spans="15:120" ht="13"/>
    <row r="80" spans="15:120" ht="13"/>
    <row r="81" spans="97:112" ht="13"/>
    <row r="82" spans="97:112" ht="13"/>
    <row r="83" spans="97:112" ht="13"/>
    <row r="84" spans="97:112" ht="13"/>
    <row r="85" spans="97:112" ht="13"/>
    <row r="86" spans="97:112" ht="13"/>
    <row r="87" spans="97:112" ht="13"/>
    <row r="88" spans="97:112" ht="13"/>
    <row r="89" spans="97:112" ht="13"/>
    <row r="90" spans="97:112" ht="13"/>
    <row r="91" spans="97:112" ht="13"/>
    <row r="92" spans="97:112" ht="13"/>
    <row r="93" spans="97:112" ht="13"/>
    <row r="94" spans="97:112" ht="13"/>
    <row r="95" spans="97:112" ht="13"/>
    <row r="96" spans="97:112" ht="13">
      <c r="CS96" s="247"/>
      <c r="CX96" s="247"/>
      <c r="DC96" s="247"/>
      <c r="DH96" s="247"/>
    </row>
    <row r="97" spans="24:120" ht="13">
      <c r="CS97" s="247"/>
      <c r="CX97" s="247"/>
      <c r="DC97" s="247"/>
      <c r="DH97" s="247"/>
      <c r="DP97" s="248" t="s">
        <v>485</v>
      </c>
    </row>
    <row r="98" spans="24:120" ht="13" hidden="1">
      <c r="CS98" s="247"/>
      <c r="CX98" s="247"/>
      <c r="DC98" s="247"/>
      <c r="DH98" s="247"/>
    </row>
    <row r="99" spans="24:120" ht="13" hidden="1">
      <c r="CS99" s="247"/>
      <c r="CX99" s="247"/>
      <c r="DC99" s="247"/>
      <c r="DH99" s="247"/>
    </row>
    <row r="101" spans="24:120" ht="12" hidden="1" customHeight="1">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c r="CU102" s="247"/>
      <c r="CZ102" s="247"/>
      <c r="DE102" s="247"/>
      <c r="DJ102" s="247"/>
      <c r="DM102" s="247"/>
    </row>
    <row r="103" spans="24:120" ht="13" hidden="1">
      <c r="CT103" s="247"/>
      <c r="CV103" s="247"/>
      <c r="CW103" s="247"/>
      <c r="CY103" s="247"/>
      <c r="DA103" s="247"/>
      <c r="DB103" s="247"/>
      <c r="DD103" s="247"/>
      <c r="DF103" s="247"/>
      <c r="DG103" s="247"/>
      <c r="DI103" s="247"/>
      <c r="DK103" s="247"/>
      <c r="DL103" s="247"/>
      <c r="DM103" s="247"/>
      <c r="DN103" s="247"/>
      <c r="DO103" s="247"/>
      <c r="DP103" s="247"/>
    </row>
    <row r="104" spans="24:120" ht="13" hidden="1">
      <c r="CV104" s="247"/>
      <c r="CW104" s="247"/>
      <c r="DA104" s="247"/>
      <c r="DB104" s="247"/>
      <c r="DF104" s="247"/>
      <c r="DG104" s="247"/>
      <c r="DK104" s="247"/>
      <c r="DL104" s="247"/>
      <c r="DN104" s="247"/>
      <c r="DO104" s="247"/>
      <c r="DP104" s="247"/>
    </row>
    <row r="105" spans="24:120" ht="12.75" hidden="1" customHeight="1"/>
  </sheetData>
  <sheetProtection algorithmName="SHA-512" hashValue="+8EnfJMxiE+kj+yHe7WwrWz4c/SYzvnONDzinmT/A3bakQmal7rHEVHyIWuTr8Q8L6S7tI6DWe3ePumCQjNtcg==" saltValue="ScE9tQL9hm2nHLUvw5w7RA==" spinCount="100000" sheet="1" objects="1" scenarios="1"/>
  <dataConsolidate/>
  <phoneticPr fontId="2"/>
  <printOptions horizontalCentered="1" verticalCentered="1"/>
  <pageMargins left="0" right="0" top="0" bottom="0" header="0" footer="0"/>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70" zoomScaleNormal="70" zoomScaleSheetLayoutView="55" workbookViewId="0"/>
  </sheetViews>
  <sheetFormatPr defaultColWidth="0" defaultRowHeight="13.5" customHeight="1" zeroHeight="1"/>
  <cols>
    <col min="1" max="116" width="2.6328125" style="248" customWidth="1"/>
    <col min="117" max="16384" width="9" style="247" hidden="1"/>
  </cols>
  <sheetData>
    <row r="1" spans="2:116" ht="13">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ht="13"/>
    <row r="3" spans="2:116" ht="13"/>
    <row r="4" spans="2:116" ht="13">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ht="13">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ht="13"/>
    <row r="7" spans="2:116" ht="13"/>
    <row r="8" spans="2:116" ht="13"/>
    <row r="9" spans="2:116" ht="13"/>
    <row r="10" spans="2:116" ht="13"/>
    <row r="11" spans="2:116" ht="13"/>
    <row r="12" spans="2:116" ht="13"/>
    <row r="13" spans="2:116" ht="13"/>
    <row r="14" spans="2:116" ht="13"/>
    <row r="15" spans="2:116" ht="13"/>
    <row r="16" spans="2:116" ht="13"/>
    <row r="17" spans="9:116" ht="13"/>
    <row r="18" spans="9:116" ht="13">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ht="13"/>
    <row r="20" spans="9:116" ht="13"/>
    <row r="21" spans="9:116" ht="13">
      <c r="DL21" s="247"/>
    </row>
    <row r="22" spans="9:116" ht="13">
      <c r="DI22" s="247"/>
      <c r="DJ22" s="247"/>
      <c r="DK22" s="247"/>
      <c r="DL22" s="247"/>
    </row>
    <row r="23" spans="9:116" ht="13">
      <c r="CY23" s="247"/>
      <c r="CZ23" s="247"/>
      <c r="DA23" s="247"/>
      <c r="DB23" s="247"/>
      <c r="DC23" s="247"/>
      <c r="DD23" s="247"/>
      <c r="DE23" s="247"/>
      <c r="DF23" s="247"/>
      <c r="DG23" s="247"/>
      <c r="DH23" s="247"/>
      <c r="DI23" s="247"/>
      <c r="DJ23" s="247"/>
      <c r="DK23" s="247"/>
      <c r="DL23" s="247"/>
    </row>
    <row r="24" spans="9:116" ht="13"/>
    <row r="25" spans="9:116" ht="13"/>
    <row r="26" spans="9:116" ht="13"/>
    <row r="27" spans="9:116" ht="13"/>
    <row r="28" spans="9:116" ht="13"/>
    <row r="29" spans="9:116" ht="13"/>
    <row r="30" spans="9:116" ht="13"/>
    <row r="31" spans="9:116" ht="13"/>
    <row r="32" spans="9:116" ht="13"/>
    <row r="33" spans="15:116" ht="13"/>
    <row r="34" spans="15:116" ht="13"/>
    <row r="35" spans="15:116" ht="13">
      <c r="CZ35" s="247"/>
      <c r="DA35" s="247"/>
      <c r="DB35" s="247"/>
      <c r="DC35" s="247"/>
      <c r="DD35" s="247"/>
      <c r="DE35" s="247"/>
      <c r="DF35" s="247"/>
      <c r="DG35" s="247"/>
      <c r="DH35" s="247"/>
      <c r="DI35" s="247"/>
      <c r="DJ35" s="247"/>
      <c r="DK35" s="247"/>
      <c r="DL35" s="247"/>
    </row>
    <row r="36" spans="15:116" ht="13"/>
    <row r="37" spans="15:116" ht="13">
      <c r="DL37" s="247"/>
    </row>
    <row r="38" spans="15:116" ht="13">
      <c r="DI38" s="247"/>
      <c r="DJ38" s="247"/>
      <c r="DK38" s="247"/>
      <c r="DL38" s="247"/>
    </row>
    <row r="39" spans="15:116" ht="13"/>
    <row r="40" spans="15:116" ht="13"/>
    <row r="41" spans="15:116" ht="13"/>
    <row r="42" spans="15:116" ht="13"/>
    <row r="43" spans="15:116" ht="13">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ht="13">
      <c r="DL44" s="247"/>
    </row>
    <row r="45" spans="15:116" ht="13"/>
    <row r="46" spans="15:116" ht="13">
      <c r="DA46" s="247"/>
      <c r="DB46" s="247"/>
      <c r="DC46" s="247"/>
      <c r="DD46" s="247"/>
      <c r="DE46" s="247"/>
      <c r="DF46" s="247"/>
      <c r="DG46" s="247"/>
      <c r="DH46" s="247"/>
      <c r="DI46" s="247"/>
      <c r="DJ46" s="247"/>
      <c r="DK46" s="247"/>
      <c r="DL46" s="247"/>
    </row>
    <row r="47" spans="15:116" ht="13"/>
    <row r="48" spans="15:116" ht="13"/>
    <row r="49" spans="104:116" ht="13"/>
    <row r="50" spans="104:116" ht="13">
      <c r="CZ50" s="247"/>
      <c r="DA50" s="247"/>
      <c r="DB50" s="247"/>
      <c r="DC50" s="247"/>
      <c r="DD50" s="247"/>
      <c r="DE50" s="247"/>
      <c r="DF50" s="247"/>
      <c r="DG50" s="247"/>
      <c r="DH50" s="247"/>
      <c r="DI50" s="247"/>
      <c r="DJ50" s="247"/>
      <c r="DK50" s="247"/>
      <c r="DL50" s="247"/>
    </row>
    <row r="51" spans="104:116" ht="13"/>
    <row r="52" spans="104:116" ht="13"/>
    <row r="53" spans="104:116" ht="13">
      <c r="DL53" s="247"/>
    </row>
    <row r="54" spans="104:116" ht="13"/>
    <row r="55" spans="104:116" ht="13"/>
    <row r="56" spans="104:116" ht="13"/>
    <row r="57" spans="104:116" ht="13"/>
    <row r="58" spans="104:116" ht="13"/>
    <row r="59" spans="104:116" ht="13"/>
    <row r="60" spans="104:116" ht="13"/>
    <row r="61" spans="104:116" ht="13"/>
    <row r="62" spans="104:116" ht="13"/>
    <row r="63" spans="104:116" ht="13"/>
    <row r="64" spans="104:116" ht="13"/>
    <row r="65" spans="107:116" ht="13"/>
    <row r="66" spans="107:116" ht="13"/>
    <row r="67" spans="107:116" ht="13">
      <c r="DC67" s="247"/>
      <c r="DD67" s="247"/>
      <c r="DE67" s="247"/>
      <c r="DF67" s="247"/>
      <c r="DG67" s="247"/>
      <c r="DH67" s="247"/>
      <c r="DI67" s="247"/>
      <c r="DJ67" s="247"/>
      <c r="DK67" s="247"/>
      <c r="DL67" s="247"/>
    </row>
    <row r="68" spans="107:116" ht="13"/>
    <row r="69" spans="107:116" ht="13"/>
    <row r="70" spans="107:116" ht="13"/>
    <row r="71" spans="107:116" ht="13"/>
    <row r="72" spans="107:116" ht="13"/>
    <row r="73" spans="107:116" ht="13"/>
    <row r="74" spans="107:116" ht="13"/>
    <row r="75" spans="107:116" ht="13"/>
    <row r="76" spans="107:116" ht="13"/>
    <row r="77" spans="107:116" ht="13"/>
    <row r="78" spans="107:116" ht="13"/>
    <row r="79" spans="107:116" ht="13"/>
    <row r="80" spans="107:116" ht="13"/>
    <row r="81" ht="13"/>
    <row r="82" ht="13"/>
    <row r="83" ht="13"/>
    <row r="84" ht="13"/>
    <row r="85" ht="13"/>
    <row r="86" ht="13"/>
    <row r="87" ht="13"/>
    <row r="88" ht="13"/>
    <row r="89" ht="13"/>
  </sheetData>
  <sheetProtection algorithmName="SHA-512" hashValue="D/pSsKcPSAmakDUPTm7wKGD1HyqjVU0J6xJdOOjmPzvI57MD/hJbC/YzP6liY44//qnmWZ0aIkMg8VMDeNM4qQ==" saltValue="ltDKb8XjBPm88WBvnDWpbw==" spinCount="100000" sheet="1" objects="1" scenarios="1"/>
  <dataConsolidate/>
  <phoneticPr fontId="2"/>
  <printOptions horizontalCentered="1" verticalCentered="1"/>
  <pageMargins left="0" right="0" top="0" bottom="0" header="0" footer="0"/>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85" zoomScaleSheetLayoutView="85" workbookViewId="0"/>
  </sheetViews>
  <sheetFormatPr defaultColWidth="0" defaultRowHeight="13.5" customHeight="1" zeroHeight="1"/>
  <cols>
    <col min="1" max="36" width="2.453125" style="249" customWidth="1"/>
    <col min="37" max="44" width="17" style="249" customWidth="1"/>
    <col min="45" max="45" width="6.08984375" style="256" customWidth="1"/>
    <col min="46" max="46" width="3" style="254" customWidth="1"/>
    <col min="47" max="47" width="19.08984375" style="249" hidden="1" customWidth="1"/>
    <col min="48" max="52" width="12.6328125" style="249" hidden="1" customWidth="1"/>
    <col min="53" max="16384" width="8.6328125" style="249" hidden="1"/>
  </cols>
  <sheetData>
    <row r="1" spans="1:46" ht="13">
      <c r="AS1" s="250"/>
      <c r="AT1" s="250"/>
    </row>
    <row r="2" spans="1:46" ht="13">
      <c r="AS2" s="250"/>
      <c r="AT2" s="250"/>
    </row>
    <row r="3" spans="1:46" ht="13">
      <c r="AS3" s="250"/>
      <c r="AT3" s="250"/>
    </row>
    <row r="4" spans="1:46" ht="13">
      <c r="AS4" s="250"/>
      <c r="AT4" s="250"/>
    </row>
    <row r="5" spans="1:46" ht="16.5">
      <c r="A5" s="251" t="s">
        <v>486</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ht="13">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487</v>
      </c>
      <c r="AL6" s="255"/>
      <c r="AM6" s="255"/>
      <c r="AN6" s="255"/>
      <c r="AO6" s="250"/>
      <c r="AP6" s="250"/>
      <c r="AQ6" s="250"/>
      <c r="AR6" s="250"/>
    </row>
    <row r="7" spans="1:46" ht="13.5" customHeight="1">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14" t="s">
        <v>488</v>
      </c>
      <c r="AP7" s="260"/>
      <c r="AQ7" s="261" t="s">
        <v>489</v>
      </c>
      <c r="AR7" s="262"/>
    </row>
    <row r="8" spans="1:46" ht="13">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15"/>
      <c r="AP8" s="266" t="s">
        <v>490</v>
      </c>
      <c r="AQ8" s="267" t="s">
        <v>491</v>
      </c>
      <c r="AR8" s="268" t="s">
        <v>492</v>
      </c>
    </row>
    <row r="9" spans="1:46" ht="13">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16" t="s">
        <v>493</v>
      </c>
      <c r="AL9" s="1117"/>
      <c r="AM9" s="1117"/>
      <c r="AN9" s="1118"/>
      <c r="AO9" s="269">
        <v>1437775</v>
      </c>
      <c r="AP9" s="269">
        <v>236282</v>
      </c>
      <c r="AQ9" s="270">
        <v>154424</v>
      </c>
      <c r="AR9" s="271">
        <v>53</v>
      </c>
    </row>
    <row r="10" spans="1:46" ht="13.5" customHeight="1">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16" t="s">
        <v>494</v>
      </c>
      <c r="AL10" s="1117"/>
      <c r="AM10" s="1117"/>
      <c r="AN10" s="1118"/>
      <c r="AO10" s="272">
        <v>716</v>
      </c>
      <c r="AP10" s="272">
        <v>118</v>
      </c>
      <c r="AQ10" s="273">
        <v>18194</v>
      </c>
      <c r="AR10" s="274">
        <v>-99.4</v>
      </c>
    </row>
    <row r="11" spans="1:46" ht="13.5" customHeight="1">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16" t="s">
        <v>495</v>
      </c>
      <c r="AL11" s="1117"/>
      <c r="AM11" s="1117"/>
      <c r="AN11" s="1118"/>
      <c r="AO11" s="272">
        <v>11382</v>
      </c>
      <c r="AP11" s="272">
        <v>1871</v>
      </c>
      <c r="AQ11" s="273">
        <v>1285</v>
      </c>
      <c r="AR11" s="274">
        <v>45.6</v>
      </c>
    </row>
    <row r="12" spans="1:46" ht="13.5" customHeight="1">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16" t="s">
        <v>496</v>
      </c>
      <c r="AL12" s="1117"/>
      <c r="AM12" s="1117"/>
      <c r="AN12" s="1118"/>
      <c r="AO12" s="272" t="s">
        <v>497</v>
      </c>
      <c r="AP12" s="272" t="s">
        <v>497</v>
      </c>
      <c r="AQ12" s="273" t="s">
        <v>497</v>
      </c>
      <c r="AR12" s="274" t="s">
        <v>497</v>
      </c>
    </row>
    <row r="13" spans="1:46" ht="13.5" customHeight="1">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16" t="s">
        <v>498</v>
      </c>
      <c r="AL13" s="1117"/>
      <c r="AM13" s="1117"/>
      <c r="AN13" s="1118"/>
      <c r="AO13" s="272">
        <v>100106</v>
      </c>
      <c r="AP13" s="272">
        <v>16451</v>
      </c>
      <c r="AQ13" s="273">
        <v>5735</v>
      </c>
      <c r="AR13" s="274">
        <v>186.9</v>
      </c>
    </row>
    <row r="14" spans="1:46" ht="13.5" customHeight="1">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16" t="s">
        <v>499</v>
      </c>
      <c r="AL14" s="1117"/>
      <c r="AM14" s="1117"/>
      <c r="AN14" s="1118"/>
      <c r="AO14" s="272">
        <v>77738</v>
      </c>
      <c r="AP14" s="272">
        <v>12775</v>
      </c>
      <c r="AQ14" s="273">
        <v>2950</v>
      </c>
      <c r="AR14" s="274">
        <v>333.1</v>
      </c>
    </row>
    <row r="15" spans="1:46" ht="13.5" customHeight="1">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19" t="s">
        <v>500</v>
      </c>
      <c r="AL15" s="1120"/>
      <c r="AM15" s="1120"/>
      <c r="AN15" s="1121"/>
      <c r="AO15" s="272">
        <v>-97942</v>
      </c>
      <c r="AP15" s="272">
        <v>-16096</v>
      </c>
      <c r="AQ15" s="273">
        <v>-9110</v>
      </c>
      <c r="AR15" s="274">
        <v>76.7</v>
      </c>
    </row>
    <row r="16" spans="1:46" ht="13">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19" t="s">
        <v>178</v>
      </c>
      <c r="AL16" s="1120"/>
      <c r="AM16" s="1120"/>
      <c r="AN16" s="1121"/>
      <c r="AO16" s="272">
        <v>1529775</v>
      </c>
      <c r="AP16" s="272">
        <v>251401</v>
      </c>
      <c r="AQ16" s="273">
        <v>173477</v>
      </c>
      <c r="AR16" s="274">
        <v>44.9</v>
      </c>
    </row>
    <row r="17" spans="1:46" ht="13">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ht="13">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ht="13">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501</v>
      </c>
      <c r="AL19" s="250"/>
      <c r="AM19" s="250"/>
      <c r="AN19" s="250"/>
      <c r="AO19" s="250"/>
      <c r="AP19" s="250"/>
      <c r="AQ19" s="250"/>
      <c r="AR19" s="250"/>
    </row>
    <row r="20" spans="1:46" ht="13">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502</v>
      </c>
      <c r="AP20" s="281" t="s">
        <v>503</v>
      </c>
      <c r="AQ20" s="282" t="s">
        <v>504</v>
      </c>
      <c r="AR20" s="283"/>
    </row>
    <row r="21" spans="1:46" s="289" customFormat="1" ht="13">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22" t="s">
        <v>505</v>
      </c>
      <c r="AL21" s="1123"/>
      <c r="AM21" s="1123"/>
      <c r="AN21" s="1124"/>
      <c r="AO21" s="285">
        <v>23.83</v>
      </c>
      <c r="AP21" s="286">
        <v>14.28</v>
      </c>
      <c r="AQ21" s="287">
        <v>9.5500000000000007</v>
      </c>
      <c r="AR21" s="255"/>
      <c r="AS21" s="288"/>
      <c r="AT21" s="284"/>
    </row>
    <row r="22" spans="1:46" s="289" customFormat="1" ht="13">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22" t="s">
        <v>506</v>
      </c>
      <c r="AL22" s="1123"/>
      <c r="AM22" s="1123"/>
      <c r="AN22" s="1124"/>
      <c r="AO22" s="290">
        <v>90.5</v>
      </c>
      <c r="AP22" s="291">
        <v>96</v>
      </c>
      <c r="AQ22" s="292">
        <v>-5.5</v>
      </c>
      <c r="AR22" s="276"/>
      <c r="AS22" s="288"/>
      <c r="AT22" s="284"/>
    </row>
    <row r="23" spans="1:46" s="289" customFormat="1" ht="13">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ht="13">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ht="13">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ht="13">
      <c r="A26" s="1113" t="s">
        <v>507</v>
      </c>
      <c r="B26" s="1113"/>
      <c r="C26" s="1113"/>
      <c r="D26" s="1113"/>
      <c r="E26" s="1113"/>
      <c r="F26" s="1113"/>
      <c r="G26" s="1113"/>
      <c r="H26" s="1113"/>
      <c r="I26" s="1113"/>
      <c r="J26" s="1113"/>
      <c r="K26" s="1113"/>
      <c r="L26" s="1113"/>
      <c r="M26" s="1113"/>
      <c r="N26" s="1113"/>
      <c r="O26" s="1113"/>
      <c r="P26" s="1113"/>
      <c r="Q26" s="1113"/>
      <c r="R26" s="1113"/>
      <c r="S26" s="1113"/>
      <c r="T26" s="1113"/>
      <c r="U26" s="1113"/>
      <c r="V26" s="1113"/>
      <c r="W26" s="1113"/>
      <c r="X26" s="1113"/>
      <c r="Y26" s="1113"/>
      <c r="Z26" s="1113"/>
      <c r="AA26" s="1113"/>
      <c r="AB26" s="1113"/>
      <c r="AC26" s="1113"/>
      <c r="AD26" s="1113"/>
      <c r="AE26" s="1113"/>
      <c r="AF26" s="1113"/>
      <c r="AG26" s="1113"/>
      <c r="AH26" s="1113"/>
      <c r="AI26" s="1113"/>
      <c r="AJ26" s="1113"/>
      <c r="AK26" s="1113"/>
      <c r="AL26" s="1113"/>
      <c r="AM26" s="1113"/>
      <c r="AN26" s="1113"/>
      <c r="AO26" s="1113"/>
      <c r="AP26" s="1113"/>
      <c r="AQ26" s="1113"/>
      <c r="AR26" s="1113"/>
      <c r="AS26" s="1113"/>
      <c r="AT26" s="255"/>
    </row>
    <row r="27" spans="1:46" ht="13">
      <c r="A27" s="297"/>
      <c r="AO27" s="250"/>
      <c r="AP27" s="250"/>
      <c r="AQ27" s="250"/>
      <c r="AR27" s="250"/>
      <c r="AS27" s="250"/>
      <c r="AT27" s="250"/>
    </row>
    <row r="28" spans="1:46" ht="16.5">
      <c r="A28" s="251" t="s">
        <v>508</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ht="13">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509</v>
      </c>
      <c r="AL29" s="255"/>
      <c r="AM29" s="255"/>
      <c r="AN29" s="255"/>
      <c r="AO29" s="250"/>
      <c r="AP29" s="250"/>
      <c r="AQ29" s="250"/>
      <c r="AR29" s="250"/>
      <c r="AS29" s="299"/>
    </row>
    <row r="30" spans="1:46" ht="13.5" customHeight="1">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14" t="s">
        <v>488</v>
      </c>
      <c r="AP30" s="260"/>
      <c r="AQ30" s="261" t="s">
        <v>489</v>
      </c>
      <c r="AR30" s="262"/>
    </row>
    <row r="31" spans="1:46" ht="13">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15"/>
      <c r="AP31" s="266" t="s">
        <v>490</v>
      </c>
      <c r="AQ31" s="267" t="s">
        <v>491</v>
      </c>
      <c r="AR31" s="268" t="s">
        <v>492</v>
      </c>
    </row>
    <row r="32" spans="1:46" ht="27" customHeight="1">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30" t="s">
        <v>510</v>
      </c>
      <c r="AL32" s="1131"/>
      <c r="AM32" s="1131"/>
      <c r="AN32" s="1132"/>
      <c r="AO32" s="300">
        <v>1162203</v>
      </c>
      <c r="AP32" s="300">
        <v>190995</v>
      </c>
      <c r="AQ32" s="301">
        <v>83140</v>
      </c>
      <c r="AR32" s="302">
        <v>129.69999999999999</v>
      </c>
    </row>
    <row r="33" spans="1:46" ht="13.5" customHeight="1">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30" t="s">
        <v>511</v>
      </c>
      <c r="AL33" s="1131"/>
      <c r="AM33" s="1131"/>
      <c r="AN33" s="1132"/>
      <c r="AO33" s="300" t="s">
        <v>497</v>
      </c>
      <c r="AP33" s="300" t="s">
        <v>497</v>
      </c>
      <c r="AQ33" s="301" t="s">
        <v>497</v>
      </c>
      <c r="AR33" s="302" t="s">
        <v>497</v>
      </c>
    </row>
    <row r="34" spans="1:46" ht="27" customHeight="1">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30" t="s">
        <v>512</v>
      </c>
      <c r="AL34" s="1131"/>
      <c r="AM34" s="1131"/>
      <c r="AN34" s="1132"/>
      <c r="AO34" s="300" t="s">
        <v>497</v>
      </c>
      <c r="AP34" s="300" t="s">
        <v>497</v>
      </c>
      <c r="AQ34" s="301" t="s">
        <v>497</v>
      </c>
      <c r="AR34" s="302" t="s">
        <v>497</v>
      </c>
    </row>
    <row r="35" spans="1:46" ht="27" customHeight="1">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30" t="s">
        <v>513</v>
      </c>
      <c r="AL35" s="1131"/>
      <c r="AM35" s="1131"/>
      <c r="AN35" s="1132"/>
      <c r="AO35" s="300">
        <v>249186</v>
      </c>
      <c r="AP35" s="300">
        <v>40951</v>
      </c>
      <c r="AQ35" s="301">
        <v>26106</v>
      </c>
      <c r="AR35" s="302">
        <v>56.9</v>
      </c>
    </row>
    <row r="36" spans="1:46" ht="27" customHeight="1">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30" t="s">
        <v>514</v>
      </c>
      <c r="AL36" s="1131"/>
      <c r="AM36" s="1131"/>
      <c r="AN36" s="1132"/>
      <c r="AO36" s="300" t="s">
        <v>497</v>
      </c>
      <c r="AP36" s="300" t="s">
        <v>497</v>
      </c>
      <c r="AQ36" s="301">
        <v>4689</v>
      </c>
      <c r="AR36" s="302" t="s">
        <v>497</v>
      </c>
    </row>
    <row r="37" spans="1:46" ht="13.5" customHeight="1">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30" t="s">
        <v>515</v>
      </c>
      <c r="AL37" s="1131"/>
      <c r="AM37" s="1131"/>
      <c r="AN37" s="1132"/>
      <c r="AO37" s="300" t="s">
        <v>497</v>
      </c>
      <c r="AP37" s="300" t="s">
        <v>497</v>
      </c>
      <c r="AQ37" s="301">
        <v>554</v>
      </c>
      <c r="AR37" s="302" t="s">
        <v>497</v>
      </c>
    </row>
    <row r="38" spans="1:46" ht="27" customHeight="1">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33" t="s">
        <v>516</v>
      </c>
      <c r="AL38" s="1134"/>
      <c r="AM38" s="1134"/>
      <c r="AN38" s="1135"/>
      <c r="AO38" s="303" t="s">
        <v>497</v>
      </c>
      <c r="AP38" s="303" t="s">
        <v>497</v>
      </c>
      <c r="AQ38" s="304">
        <v>7</v>
      </c>
      <c r="AR38" s="292" t="s">
        <v>497</v>
      </c>
      <c r="AS38" s="299"/>
    </row>
    <row r="39" spans="1:46" ht="13">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33" t="s">
        <v>517</v>
      </c>
      <c r="AL39" s="1134"/>
      <c r="AM39" s="1134"/>
      <c r="AN39" s="1135"/>
      <c r="AO39" s="300">
        <v>-58164</v>
      </c>
      <c r="AP39" s="300">
        <v>-9559</v>
      </c>
      <c r="AQ39" s="301">
        <v>-2038</v>
      </c>
      <c r="AR39" s="302">
        <v>369</v>
      </c>
      <c r="AS39" s="299"/>
    </row>
    <row r="40" spans="1:46" ht="27" customHeight="1">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30" t="s">
        <v>518</v>
      </c>
      <c r="AL40" s="1131"/>
      <c r="AM40" s="1131"/>
      <c r="AN40" s="1132"/>
      <c r="AO40" s="300">
        <v>-879372</v>
      </c>
      <c r="AP40" s="300">
        <v>-144515</v>
      </c>
      <c r="AQ40" s="301">
        <v>-74354</v>
      </c>
      <c r="AR40" s="302">
        <v>94.4</v>
      </c>
      <c r="AS40" s="299"/>
    </row>
    <row r="41" spans="1:46" ht="13">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36" t="s">
        <v>288</v>
      </c>
      <c r="AL41" s="1137"/>
      <c r="AM41" s="1137"/>
      <c r="AN41" s="1138"/>
      <c r="AO41" s="300">
        <v>473853</v>
      </c>
      <c r="AP41" s="300">
        <v>77872</v>
      </c>
      <c r="AQ41" s="301">
        <v>38106</v>
      </c>
      <c r="AR41" s="302">
        <v>104.4</v>
      </c>
      <c r="AS41" s="299"/>
    </row>
    <row r="42" spans="1:46" ht="13">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ht="13">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ht="13">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ht="13">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ht="13">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c r="A47" s="309" t="s">
        <v>519</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ht="13">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520</v>
      </c>
      <c r="AL48" s="310"/>
      <c r="AM48" s="310"/>
      <c r="AN48" s="310"/>
      <c r="AO48" s="310"/>
      <c r="AP48" s="310"/>
      <c r="AQ48" s="311"/>
      <c r="AR48" s="310"/>
    </row>
    <row r="49" spans="1:44" ht="13.5" customHeight="1">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25" t="s">
        <v>488</v>
      </c>
      <c r="AN49" s="1127" t="s">
        <v>521</v>
      </c>
      <c r="AO49" s="1128"/>
      <c r="AP49" s="1128"/>
      <c r="AQ49" s="1128"/>
      <c r="AR49" s="1129"/>
    </row>
    <row r="50" spans="1:44" ht="13">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26"/>
      <c r="AN50" s="316" t="s">
        <v>522</v>
      </c>
      <c r="AO50" s="317" t="s">
        <v>523</v>
      </c>
      <c r="AP50" s="318" t="s">
        <v>524</v>
      </c>
      <c r="AQ50" s="319" t="s">
        <v>525</v>
      </c>
      <c r="AR50" s="320" t="s">
        <v>526</v>
      </c>
    </row>
    <row r="51" spans="1:44" ht="13">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527</v>
      </c>
      <c r="AL51" s="313"/>
      <c r="AM51" s="321">
        <v>1654543</v>
      </c>
      <c r="AN51" s="322">
        <v>252371</v>
      </c>
      <c r="AO51" s="323">
        <v>49.6</v>
      </c>
      <c r="AP51" s="324">
        <v>126525</v>
      </c>
      <c r="AQ51" s="325">
        <v>0.2</v>
      </c>
      <c r="AR51" s="326">
        <v>49.4</v>
      </c>
    </row>
    <row r="52" spans="1:44" ht="13">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528</v>
      </c>
      <c r="AM52" s="329">
        <v>744324</v>
      </c>
      <c r="AN52" s="330">
        <v>113533</v>
      </c>
      <c r="AO52" s="331">
        <v>45.3</v>
      </c>
      <c r="AP52" s="332">
        <v>67052</v>
      </c>
      <c r="AQ52" s="333">
        <v>18.100000000000001</v>
      </c>
      <c r="AR52" s="334">
        <v>27.2</v>
      </c>
    </row>
    <row r="53" spans="1:44" ht="13">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529</v>
      </c>
      <c r="AL53" s="313"/>
      <c r="AM53" s="321">
        <v>1489977</v>
      </c>
      <c r="AN53" s="322">
        <v>231471</v>
      </c>
      <c r="AO53" s="323">
        <v>-8.3000000000000007</v>
      </c>
      <c r="AP53" s="324">
        <v>122054</v>
      </c>
      <c r="AQ53" s="325">
        <v>-3.5</v>
      </c>
      <c r="AR53" s="326">
        <v>-4.8</v>
      </c>
    </row>
    <row r="54" spans="1:44" ht="13">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528</v>
      </c>
      <c r="AM54" s="329">
        <v>774142</v>
      </c>
      <c r="AN54" s="330">
        <v>120264</v>
      </c>
      <c r="AO54" s="331">
        <v>5.9</v>
      </c>
      <c r="AP54" s="332">
        <v>68298</v>
      </c>
      <c r="AQ54" s="333">
        <v>1.9</v>
      </c>
      <c r="AR54" s="334">
        <v>4</v>
      </c>
    </row>
    <row r="55" spans="1:44" ht="13">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530</v>
      </c>
      <c r="AL55" s="313"/>
      <c r="AM55" s="321">
        <v>841503</v>
      </c>
      <c r="AN55" s="322">
        <v>133933</v>
      </c>
      <c r="AO55" s="323">
        <v>-42.1</v>
      </c>
      <c r="AP55" s="324">
        <v>111644</v>
      </c>
      <c r="AQ55" s="325">
        <v>-8.5</v>
      </c>
      <c r="AR55" s="326">
        <v>-33.6</v>
      </c>
    </row>
    <row r="56" spans="1:44" ht="13">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528</v>
      </c>
      <c r="AM56" s="329">
        <v>423596</v>
      </c>
      <c r="AN56" s="330">
        <v>67419</v>
      </c>
      <c r="AO56" s="331">
        <v>-43.9</v>
      </c>
      <c r="AP56" s="332">
        <v>66606</v>
      </c>
      <c r="AQ56" s="333">
        <v>-2.5</v>
      </c>
      <c r="AR56" s="334">
        <v>-41.4</v>
      </c>
    </row>
    <row r="57" spans="1:44" ht="13">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531</v>
      </c>
      <c r="AL57" s="313"/>
      <c r="AM57" s="321">
        <v>1679205</v>
      </c>
      <c r="AN57" s="322">
        <v>271716</v>
      </c>
      <c r="AO57" s="323">
        <v>102.9</v>
      </c>
      <c r="AP57" s="324">
        <v>127917</v>
      </c>
      <c r="AQ57" s="325">
        <v>14.6</v>
      </c>
      <c r="AR57" s="326">
        <v>88.3</v>
      </c>
    </row>
    <row r="58" spans="1:44" ht="13">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528</v>
      </c>
      <c r="AM58" s="329">
        <v>571589</v>
      </c>
      <c r="AN58" s="330">
        <v>92490</v>
      </c>
      <c r="AO58" s="331">
        <v>37.200000000000003</v>
      </c>
      <c r="AP58" s="332">
        <v>69746</v>
      </c>
      <c r="AQ58" s="333">
        <v>4.7</v>
      </c>
      <c r="AR58" s="334">
        <v>32.5</v>
      </c>
    </row>
    <row r="59" spans="1:44" ht="13">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532</v>
      </c>
      <c r="AL59" s="313"/>
      <c r="AM59" s="321">
        <v>964032</v>
      </c>
      <c r="AN59" s="322">
        <v>158428</v>
      </c>
      <c r="AO59" s="323">
        <v>-41.7</v>
      </c>
      <c r="AP59" s="324">
        <v>135931</v>
      </c>
      <c r="AQ59" s="325">
        <v>6.3</v>
      </c>
      <c r="AR59" s="326">
        <v>-48</v>
      </c>
    </row>
    <row r="60" spans="1:44" ht="13">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528</v>
      </c>
      <c r="AM60" s="329">
        <v>370165</v>
      </c>
      <c r="AN60" s="330">
        <v>60832</v>
      </c>
      <c r="AO60" s="331">
        <v>-34.200000000000003</v>
      </c>
      <c r="AP60" s="332">
        <v>75320</v>
      </c>
      <c r="AQ60" s="333">
        <v>8</v>
      </c>
      <c r="AR60" s="334">
        <v>-42.2</v>
      </c>
    </row>
    <row r="61" spans="1:44" ht="13">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533</v>
      </c>
      <c r="AL61" s="335"/>
      <c r="AM61" s="336">
        <v>1325852</v>
      </c>
      <c r="AN61" s="337">
        <v>209584</v>
      </c>
      <c r="AO61" s="338">
        <v>12.1</v>
      </c>
      <c r="AP61" s="339">
        <v>124814</v>
      </c>
      <c r="AQ61" s="340">
        <v>1.8</v>
      </c>
      <c r="AR61" s="326">
        <v>10.3</v>
      </c>
    </row>
    <row r="62" spans="1:44" ht="13">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528</v>
      </c>
      <c r="AM62" s="329">
        <v>576763</v>
      </c>
      <c r="AN62" s="330">
        <v>90908</v>
      </c>
      <c r="AO62" s="331">
        <v>2.1</v>
      </c>
      <c r="AP62" s="332">
        <v>69404</v>
      </c>
      <c r="AQ62" s="333">
        <v>6</v>
      </c>
      <c r="AR62" s="334">
        <v>-3.9</v>
      </c>
    </row>
    <row r="63" spans="1:44" ht="13">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ht="13">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ht="13">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ht="13">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c r="AK67" s="250"/>
      <c r="AL67" s="250"/>
      <c r="AM67" s="250"/>
      <c r="AN67" s="250"/>
      <c r="AO67" s="250"/>
      <c r="AP67" s="250"/>
      <c r="AQ67" s="250"/>
      <c r="AR67" s="250"/>
      <c r="AS67" s="250"/>
      <c r="AT67" s="250"/>
    </row>
    <row r="68" spans="1:46" ht="13.5" hidden="1" customHeight="1">
      <c r="AK68" s="250"/>
      <c r="AL68" s="250"/>
      <c r="AM68" s="250"/>
      <c r="AN68" s="250"/>
      <c r="AO68" s="250"/>
      <c r="AP68" s="250"/>
      <c r="AQ68" s="250"/>
      <c r="AR68" s="250"/>
    </row>
    <row r="69" spans="1:46" ht="13.5" hidden="1" customHeight="1">
      <c r="AK69" s="250"/>
      <c r="AL69" s="250"/>
      <c r="AM69" s="250"/>
      <c r="AN69" s="250"/>
      <c r="AO69" s="250"/>
      <c r="AP69" s="250"/>
      <c r="AQ69" s="250"/>
      <c r="AR69" s="250"/>
    </row>
    <row r="70" spans="1:46" ht="13" hidden="1">
      <c r="AK70" s="250"/>
      <c r="AL70" s="250"/>
      <c r="AM70" s="250"/>
      <c r="AN70" s="250"/>
      <c r="AO70" s="250"/>
      <c r="AP70" s="250"/>
      <c r="AQ70" s="250"/>
      <c r="AR70" s="250"/>
    </row>
    <row r="71" spans="1:46" ht="13" hidden="1">
      <c r="AK71" s="250"/>
      <c r="AL71" s="250"/>
      <c r="AM71" s="250"/>
      <c r="AN71" s="250"/>
      <c r="AO71" s="250"/>
      <c r="AP71" s="250"/>
      <c r="AQ71" s="250"/>
      <c r="AR71" s="250"/>
    </row>
    <row r="72" spans="1:46" ht="13" hidden="1">
      <c r="AK72" s="250"/>
      <c r="AL72" s="250"/>
      <c r="AM72" s="250"/>
      <c r="AN72" s="250"/>
      <c r="AO72" s="250"/>
      <c r="AP72" s="250"/>
      <c r="AQ72" s="250"/>
      <c r="AR72" s="250"/>
    </row>
    <row r="73" spans="1:46" ht="13" hidden="1">
      <c r="AK73" s="250"/>
      <c r="AL73" s="250"/>
      <c r="AM73" s="250"/>
      <c r="AN73" s="250"/>
      <c r="AO73" s="250"/>
      <c r="AP73" s="250"/>
      <c r="AQ73" s="250"/>
      <c r="AR73" s="250"/>
    </row>
  </sheetData>
  <sheetProtection algorithmName="SHA-512" hashValue="iyaBPlXVA96UIxxMwD4kkgl1RTy9jTkJLUWSAVY3xIj3jzxdopFfpNm664lMQyYlAl5T+OALrogMjzVRwFshyg==" saltValue="cnZdXGZL3lRLex0mDwUkpg=="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70" zoomScaleNormal="70" zoomScaleSheetLayoutView="55" workbookViewId="0"/>
  </sheetViews>
  <sheetFormatPr defaultColWidth="0" defaultRowHeight="13.5" customHeight="1" zeroHeight="1"/>
  <cols>
    <col min="1" max="125" width="2.453125" style="248" customWidth="1"/>
    <col min="126" max="16384" width="9" style="247" hidden="1"/>
  </cols>
  <sheetData>
    <row r="1" spans="2:125" ht="13.5" customHeight="1">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ht="13">
      <c r="B2" s="247"/>
      <c r="DG2" s="247"/>
    </row>
    <row r="3" spans="2:125" ht="13">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ht="13"/>
    <row r="5" spans="2:125" ht="13"/>
    <row r="6" spans="2:125" ht="13"/>
    <row r="7" spans="2:125" ht="13"/>
    <row r="8" spans="2:125" ht="13"/>
    <row r="9" spans="2:125" ht="13">
      <c r="DU9" s="247"/>
    </row>
    <row r="10" spans="2:125" ht="13"/>
    <row r="11" spans="2:125" ht="13"/>
    <row r="12" spans="2:125" ht="13"/>
    <row r="13" spans="2:125" ht="13"/>
    <row r="14" spans="2:125" ht="13"/>
    <row r="15" spans="2:125" ht="13"/>
    <row r="16" spans="2:125" ht="13"/>
    <row r="17" spans="125:125" ht="13">
      <c r="DU17" s="247"/>
    </row>
    <row r="18" spans="125:125" ht="13"/>
    <row r="19" spans="125:125" ht="13"/>
    <row r="20" spans="125:125" ht="13">
      <c r="DU20" s="247"/>
    </row>
    <row r="21" spans="125:125" ht="13">
      <c r="DU21" s="247"/>
    </row>
    <row r="22" spans="125:125" ht="13"/>
    <row r="23" spans="125:125" ht="13"/>
    <row r="24" spans="125:125" ht="13"/>
    <row r="25" spans="125:125" ht="13"/>
    <row r="26" spans="125:125" ht="13"/>
    <row r="27" spans="125:125" ht="13"/>
    <row r="28" spans="125:125" ht="13">
      <c r="DU28" s="247"/>
    </row>
    <row r="29" spans="125:125" ht="13"/>
    <row r="30" spans="125:125" ht="13"/>
    <row r="31" spans="125:125" ht="13"/>
    <row r="32" spans="125:125" ht="13"/>
    <row r="33" spans="2:125" ht="13">
      <c r="B33" s="247"/>
      <c r="G33" s="247"/>
      <c r="I33" s="247"/>
    </row>
    <row r="34" spans="2:125" ht="13">
      <c r="C34" s="247"/>
      <c r="P34" s="247"/>
      <c r="DE34" s="247"/>
      <c r="DH34" s="247"/>
    </row>
    <row r="35" spans="2:125" ht="13">
      <c r="D35" s="247"/>
      <c r="E35" s="247"/>
      <c r="DG35" s="247"/>
      <c r="DJ35" s="247"/>
      <c r="DP35" s="247"/>
      <c r="DQ35" s="247"/>
      <c r="DR35" s="247"/>
      <c r="DS35" s="247"/>
      <c r="DT35" s="247"/>
      <c r="DU35" s="247"/>
    </row>
    <row r="36" spans="2:125" ht="13">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ht="13">
      <c r="DU37" s="247"/>
    </row>
    <row r="38" spans="2:125" ht="13">
      <c r="DT38" s="247"/>
      <c r="DU38" s="247"/>
    </row>
    <row r="39" spans="2:125" ht="13"/>
    <row r="40" spans="2:125" ht="13">
      <c r="DH40" s="247"/>
    </row>
    <row r="41" spans="2:125" ht="13">
      <c r="DE41" s="247"/>
    </row>
    <row r="42" spans="2:125" ht="13">
      <c r="DG42" s="247"/>
      <c r="DJ42" s="247"/>
    </row>
    <row r="43" spans="2:125" ht="13">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ht="13">
      <c r="DU44" s="247"/>
    </row>
    <row r="45" spans="2:125" ht="13"/>
    <row r="46" spans="2:125" ht="13"/>
    <row r="47" spans="2:125" ht="13"/>
    <row r="48" spans="2:125" ht="13">
      <c r="DT48" s="247"/>
      <c r="DU48" s="247"/>
    </row>
    <row r="49" spans="120:125" ht="13">
      <c r="DU49" s="247"/>
    </row>
    <row r="50" spans="120:125" ht="13">
      <c r="DU50" s="247"/>
    </row>
    <row r="51" spans="120:125" ht="13">
      <c r="DP51" s="247"/>
      <c r="DQ51" s="247"/>
      <c r="DR51" s="247"/>
      <c r="DS51" s="247"/>
      <c r="DT51" s="247"/>
      <c r="DU51" s="247"/>
    </row>
    <row r="52" spans="120:125" ht="13"/>
    <row r="53" spans="120:125" ht="13"/>
    <row r="54" spans="120:125" ht="13">
      <c r="DU54" s="247"/>
    </row>
    <row r="55" spans="120:125" ht="13"/>
    <row r="56" spans="120:125" ht="13"/>
    <row r="57" spans="120:125" ht="13"/>
    <row r="58" spans="120:125" ht="13">
      <c r="DU58" s="247"/>
    </row>
    <row r="59" spans="120:125" ht="13"/>
    <row r="60" spans="120:125" ht="13"/>
    <row r="61" spans="120:125" ht="13"/>
    <row r="62" spans="120:125" ht="13"/>
    <row r="63" spans="120:125" ht="13">
      <c r="DU63" s="247"/>
    </row>
    <row r="64" spans="120:125" ht="13">
      <c r="DT64" s="247"/>
      <c r="DU64" s="247"/>
    </row>
    <row r="65" spans="123:125" ht="13"/>
    <row r="66" spans="123:125" ht="13"/>
    <row r="67" spans="123:125" ht="13"/>
    <row r="68" spans="123:125" ht="13"/>
    <row r="69" spans="123:125" ht="13">
      <c r="DS69" s="247"/>
      <c r="DT69" s="247"/>
      <c r="DU69" s="247"/>
    </row>
    <row r="70" spans="123:125" ht="13"/>
    <row r="71" spans="123:125" ht="13"/>
    <row r="72" spans="123:125" ht="13"/>
    <row r="73" spans="123:125" ht="13"/>
    <row r="74" spans="123:125" ht="13"/>
    <row r="75" spans="123:125" ht="13"/>
    <row r="76" spans="123:125" ht="13"/>
    <row r="77" spans="123:125" ht="13"/>
    <row r="78" spans="123:125" ht="13"/>
    <row r="79" spans="123:125" ht="13"/>
    <row r="80" spans="123:125" ht="13"/>
    <row r="81" spans="116:125" ht="13"/>
    <row r="82" spans="116:125" ht="13">
      <c r="DL82" s="247"/>
    </row>
    <row r="83" spans="116:125" ht="13">
      <c r="DM83" s="247"/>
      <c r="DN83" s="247"/>
      <c r="DO83" s="247"/>
      <c r="DP83" s="247"/>
      <c r="DQ83" s="247"/>
      <c r="DR83" s="247"/>
      <c r="DS83" s="247"/>
      <c r="DT83" s="247"/>
      <c r="DU83" s="247"/>
    </row>
    <row r="84" spans="116:125" ht="13"/>
    <row r="85" spans="116:125" ht="13"/>
    <row r="86" spans="116:125" ht="13"/>
    <row r="87" spans="116:125" ht="13"/>
    <row r="88" spans="116:125" ht="13">
      <c r="DU88" s="247"/>
    </row>
    <row r="89" spans="116:125" ht="13"/>
    <row r="90" spans="116:125" ht="13"/>
    <row r="91" spans="116:125" ht="13"/>
    <row r="92" spans="116:125" ht="13.5" customHeight="1"/>
    <row r="93" spans="116:125" ht="13.5" customHeight="1"/>
    <row r="94" spans="116:125" ht="13.5" customHeight="1">
      <c r="DS94" s="247"/>
      <c r="DT94" s="247"/>
      <c r="DU94" s="247"/>
    </row>
    <row r="95" spans="116:125" ht="13.5" customHeight="1">
      <c r="DU95" s="247"/>
    </row>
    <row r="96" spans="116:125" ht="13.5" customHeight="1"/>
    <row r="97" spans="124:125" ht="13.5" customHeight="1"/>
    <row r="98" spans="124:125" ht="13.5" customHeight="1"/>
    <row r="99" spans="124:125" ht="13.5" customHeight="1"/>
    <row r="100" spans="124:125" ht="13.5" customHeight="1"/>
    <row r="101" spans="124:125" ht="13.5" customHeight="1">
      <c r="DU101" s="247"/>
    </row>
    <row r="102" spans="124:125" ht="13.5" customHeight="1"/>
    <row r="103" spans="124:125" ht="13.5" customHeight="1"/>
    <row r="104" spans="124:125" ht="13.5" customHeight="1">
      <c r="DT104" s="247"/>
      <c r="DU104" s="247"/>
    </row>
    <row r="105" spans="124:125" ht="13.5" customHeight="1"/>
    <row r="106" spans="124:125" ht="13.5" customHeight="1"/>
    <row r="107" spans="124:125" ht="13.5" customHeight="1"/>
    <row r="108" spans="124:125" ht="13.5" customHeight="1"/>
    <row r="109" spans="124:125" ht="13.5" customHeight="1"/>
    <row r="110" spans="124:125" ht="13.5" customHeight="1"/>
    <row r="111" spans="124:125" ht="13.5" customHeight="1"/>
    <row r="112" spans="124:125" ht="13.5" customHeight="1"/>
    <row r="113" spans="125:125" ht="13.5" customHeight="1"/>
    <row r="114" spans="125:125" ht="13.5" customHeight="1"/>
    <row r="115" spans="125:125" ht="13.5" customHeight="1"/>
    <row r="116" spans="125:125" ht="13.5" customHeight="1">
      <c r="DU116" s="247" t="s">
        <v>485</v>
      </c>
    </row>
    <row r="121" spans="125:125" ht="13.5" hidden="1" customHeight="1">
      <c r="DU121" s="247"/>
    </row>
  </sheetData>
  <sheetProtection algorithmName="SHA-512" hashValue="TYC+j8CJgw5zPmD5H2/SNGAhWc314YsLtJN6wHkNOVrkjn0Ji8+fN7gMbTzhgap+KArwX0ke8CKkIbI9o+HmUw==" saltValue="ruQPlrEnlqB0gHspG5oQGw=="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70" zoomScaleNormal="70" zoomScaleSheetLayoutView="55" workbookViewId="0"/>
  </sheetViews>
  <sheetFormatPr defaultColWidth="0" defaultRowHeight="13.5" customHeight="1" zeroHeight="1"/>
  <cols>
    <col min="1" max="125" width="2.453125" style="248" customWidth="1"/>
    <col min="126" max="142" width="0" style="247" hidden="1" customWidth="1"/>
    <col min="143" max="16384" width="9" style="247" hidden="1"/>
  </cols>
  <sheetData>
    <row r="1" spans="1:125" ht="13.5" customHeight="1">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ht="13">
      <c r="B2" s="247"/>
      <c r="T2" s="247"/>
    </row>
    <row r="3" spans="1:125" ht="13">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ht="13"/>
    <row r="5" spans="1:125" ht="13"/>
    <row r="6" spans="1:125" ht="13"/>
    <row r="7" spans="1:125" ht="13"/>
    <row r="8" spans="1:125" ht="13"/>
    <row r="9" spans="1:125" ht="13"/>
    <row r="10" spans="1:125" ht="13"/>
    <row r="11" spans="1:125" ht="13"/>
    <row r="12" spans="1:125" ht="13"/>
    <row r="13" spans="1:125" ht="13"/>
    <row r="14" spans="1:125" ht="13"/>
    <row r="15" spans="1:125" ht="13"/>
    <row r="16" spans="1:125" ht="13"/>
    <row r="17" ht="13"/>
    <row r="18" ht="13"/>
    <row r="19" ht="13"/>
    <row r="20" ht="13"/>
    <row r="21" ht="13"/>
    <row r="22" ht="13"/>
    <row r="23" ht="13"/>
    <row r="24" ht="13"/>
    <row r="25" ht="13"/>
    <row r="26" ht="13"/>
    <row r="27" ht="13"/>
    <row r="28" ht="13"/>
    <row r="29" ht="13"/>
    <row r="30" ht="13"/>
    <row r="31" ht="13"/>
    <row r="32" ht="13"/>
    <row r="33" spans="2:125" ht="13">
      <c r="B33" s="247"/>
      <c r="G33" s="247"/>
      <c r="I33" s="247"/>
    </row>
    <row r="34" spans="2:125" ht="13">
      <c r="C34" s="247"/>
      <c r="P34" s="247"/>
      <c r="R34" s="247"/>
      <c r="U34" s="247"/>
    </row>
    <row r="35" spans="2:125" ht="13">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ht="13">
      <c r="F36" s="247"/>
      <c r="H36" s="247"/>
      <c r="J36" s="247"/>
      <c r="K36" s="247"/>
      <c r="L36" s="247"/>
      <c r="M36" s="247"/>
      <c r="N36" s="247"/>
      <c r="O36" s="247"/>
      <c r="Q36" s="247"/>
      <c r="S36" s="247"/>
      <c r="V36" s="247"/>
    </row>
    <row r="37" spans="2:125" ht="13"/>
    <row r="38" spans="2:125" ht="13"/>
    <row r="39" spans="2:125" ht="13"/>
    <row r="40" spans="2:125" ht="13">
      <c r="U40" s="247"/>
    </row>
    <row r="41" spans="2:125" ht="13">
      <c r="R41" s="247"/>
    </row>
    <row r="42" spans="2:125" ht="13">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ht="13">
      <c r="Q43" s="247"/>
      <c r="S43" s="247"/>
      <c r="V43" s="247"/>
    </row>
    <row r="44" spans="2:125" ht="13"/>
    <row r="45" spans="2:125" ht="13"/>
    <row r="46" spans="2:125" ht="13"/>
    <row r="47" spans="2:125" ht="13"/>
    <row r="48" spans="2:125" ht="13"/>
    <row r="49" ht="13"/>
    <row r="50" ht="13"/>
    <row r="51" ht="13"/>
    <row r="52" ht="13"/>
    <row r="53" ht="13"/>
    <row r="54" ht="13"/>
    <row r="55" ht="13"/>
    <row r="56" ht="13"/>
    <row r="57" ht="13"/>
    <row r="58" ht="13"/>
    <row r="59" ht="13"/>
    <row r="60" ht="13"/>
    <row r="61" ht="13"/>
    <row r="62" ht="13"/>
    <row r="63" ht="13"/>
    <row r="64" ht="13"/>
    <row r="65" ht="13"/>
    <row r="66" ht="13"/>
    <row r="67" ht="13"/>
    <row r="68" ht="13"/>
    <row r="69" ht="13"/>
    <row r="70" ht="13"/>
    <row r="71" ht="13"/>
    <row r="72" ht="13"/>
    <row r="73" ht="13"/>
    <row r="74" ht="13"/>
    <row r="75" ht="13"/>
    <row r="76" ht="13"/>
    <row r="77" ht="13"/>
    <row r="78" ht="13"/>
    <row r="79" ht="13"/>
    <row r="80" ht="13"/>
    <row r="81" ht="13"/>
    <row r="82" ht="13"/>
    <row r="83" ht="13"/>
    <row r="84" ht="13"/>
    <row r="85" ht="13"/>
    <row r="86" ht="13"/>
    <row r="87" ht="13"/>
    <row r="88" ht="13"/>
    <row r="89" ht="13"/>
    <row r="90" ht="13"/>
    <row r="91" ht="13"/>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spans="125:125" ht="13.5" customHeight="1"/>
    <row r="114" spans="125:125" ht="13.5" customHeight="1"/>
    <row r="115" spans="125:125" ht="13.5" customHeight="1"/>
    <row r="116" spans="125:125" ht="13.5" customHeight="1">
      <c r="DU116" s="248" t="s">
        <v>485</v>
      </c>
    </row>
  </sheetData>
  <sheetProtection algorithmName="SHA-512" hashValue="uu1j/Iw43mUO/xXs0nxBxve2cWd1pX1eZJlTnhrFL2JEPfVe4QG0dIX+6wXIlCYOjjKIQ9w2ExcCjZ5gLXcIrw==" saltValue="IF/nqcdLEQYyJXsXInAWKw=="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70" zoomScaleNormal="70" zoomScaleSheetLayoutView="100" workbookViewId="0"/>
  </sheetViews>
  <sheetFormatPr defaultColWidth="0" defaultRowHeight="13.5" customHeight="1" zeroHeight="1"/>
  <cols>
    <col min="1" max="1" width="8.26953125" style="1" customWidth="1"/>
    <col min="2" max="16" width="14.6328125" style="1" customWidth="1"/>
    <col min="17"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thickBot="1">
      <c r="B45" s="2"/>
      <c r="C45" s="2"/>
      <c r="D45" s="2"/>
      <c r="E45" s="2"/>
      <c r="F45" s="2"/>
      <c r="G45" s="2"/>
      <c r="H45" s="2"/>
      <c r="I45" s="2"/>
      <c r="J45" s="3" t="s">
        <v>0</v>
      </c>
    </row>
    <row r="46" spans="2:10" ht="29.25" customHeight="1" thickBot="1">
      <c r="B46" s="4" t="s">
        <v>1</v>
      </c>
      <c r="C46" s="5"/>
      <c r="D46" s="5"/>
      <c r="E46" s="6" t="s">
        <v>2</v>
      </c>
      <c r="F46" s="7" t="s">
        <v>535</v>
      </c>
      <c r="G46" s="8" t="s">
        <v>536</v>
      </c>
      <c r="H46" s="8" t="s">
        <v>537</v>
      </c>
      <c r="I46" s="8" t="s">
        <v>538</v>
      </c>
      <c r="J46" s="9" t="s">
        <v>539</v>
      </c>
    </row>
    <row r="47" spans="2:10" ht="57.75" customHeight="1">
      <c r="B47" s="10"/>
      <c r="C47" s="1139" t="s">
        <v>3</v>
      </c>
      <c r="D47" s="1139"/>
      <c r="E47" s="1140"/>
      <c r="F47" s="11">
        <v>25.65</v>
      </c>
      <c r="G47" s="12">
        <v>24.54</v>
      </c>
      <c r="H47" s="12">
        <v>27.56</v>
      </c>
      <c r="I47" s="12">
        <v>23.43</v>
      </c>
      <c r="J47" s="13">
        <v>18.850000000000001</v>
      </c>
    </row>
    <row r="48" spans="2:10" ht="57.75" customHeight="1">
      <c r="B48" s="14"/>
      <c r="C48" s="1141" t="s">
        <v>4</v>
      </c>
      <c r="D48" s="1141"/>
      <c r="E48" s="1142"/>
      <c r="F48" s="15">
        <v>1.1299999999999999</v>
      </c>
      <c r="G48" s="16">
        <v>3.09</v>
      </c>
      <c r="H48" s="16">
        <v>1.78</v>
      </c>
      <c r="I48" s="16">
        <v>1.77</v>
      </c>
      <c r="J48" s="17">
        <v>1.78</v>
      </c>
    </row>
    <row r="49" spans="2:10" ht="57.75" customHeight="1" thickBot="1">
      <c r="B49" s="18"/>
      <c r="C49" s="1143" t="s">
        <v>5</v>
      </c>
      <c r="D49" s="1143"/>
      <c r="E49" s="1144"/>
      <c r="F49" s="19">
        <v>1.78</v>
      </c>
      <c r="G49" s="20">
        <v>2.0099999999999998</v>
      </c>
      <c r="H49" s="20" t="s">
        <v>540</v>
      </c>
      <c r="I49" s="20" t="s">
        <v>541</v>
      </c>
      <c r="J49" s="21" t="s">
        <v>542</v>
      </c>
    </row>
    <row r="50" spans="2:10" ht="13"/>
  </sheetData>
  <sheetProtection algorithmName="SHA-512" hashValue="EAzBPnl8+FHC5BygMNFh3137rbBjUwgAKIzIV3a9YRtX+4Agc8e1KZZDNVZPYADDze1CX9I7G5rphTtW5ZWy5Q==" saltValue="Tv0P80m1mtWD/B5z9Z4elQ==" spinCount="100000" sheet="1" objects="1" scenarios="1"/>
  <mergeCells count="3">
    <mergeCell ref="C47:E47"/>
    <mergeCell ref="C48:E48"/>
    <mergeCell ref="C49:E49"/>
  </mergeCells>
  <phoneticPr fontId="2"/>
  <printOptions horizontalCentered="1"/>
  <pageMargins left="0" right="0" top="0.19685039370078741" bottom="0" header="0" footer="0"/>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70" zoomScaleNormal="70" zoomScaleSheetLayoutView="100" workbookViewId="0"/>
  </sheetViews>
  <sheetFormatPr defaultColWidth="0" defaultRowHeight="13.5" customHeight="1" zeroHeight="1"/>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c r="A1" s="22"/>
      <c r="B1" s="22"/>
      <c r="C1" s="22"/>
      <c r="D1" s="22"/>
      <c r="E1" s="22"/>
      <c r="F1" s="22"/>
      <c r="G1" s="22"/>
      <c r="H1" s="22"/>
      <c r="I1" s="22"/>
      <c r="J1" s="22"/>
      <c r="K1" s="22"/>
      <c r="L1" s="22"/>
      <c r="M1" s="22"/>
      <c r="N1" s="22"/>
      <c r="O1" s="22"/>
      <c r="P1" s="22"/>
    </row>
    <row r="2" spans="1:16" ht="16.5" customHeight="1">
      <c r="A2" s="22"/>
      <c r="B2" s="22"/>
      <c r="C2" s="22"/>
      <c r="D2" s="22"/>
      <c r="E2" s="22"/>
      <c r="F2" s="22"/>
      <c r="G2" s="22"/>
      <c r="H2" s="22"/>
      <c r="I2" s="22"/>
      <c r="J2" s="22"/>
      <c r="K2" s="22"/>
      <c r="L2" s="22"/>
      <c r="M2" s="22"/>
      <c r="N2" s="22"/>
      <c r="O2" s="22"/>
      <c r="P2" s="22"/>
    </row>
    <row r="3" spans="1:16" ht="16.5" customHeight="1">
      <c r="A3" s="22"/>
      <c r="B3" s="22"/>
      <c r="C3" s="22"/>
      <c r="D3" s="22"/>
      <c r="E3" s="22"/>
      <c r="F3" s="22"/>
      <c r="G3" s="22"/>
      <c r="H3" s="22"/>
      <c r="I3" s="22"/>
      <c r="J3" s="22"/>
      <c r="K3" s="22"/>
      <c r="L3" s="22"/>
      <c r="M3" s="22"/>
      <c r="N3" s="22"/>
      <c r="O3" s="22"/>
      <c r="P3" s="22"/>
    </row>
    <row r="4" spans="1:16" ht="16.5" customHeight="1">
      <c r="A4" s="22"/>
      <c r="B4" s="22"/>
      <c r="C4" s="22"/>
      <c r="D4" s="22"/>
      <c r="E4" s="22"/>
      <c r="F4" s="22"/>
      <c r="G4" s="22"/>
      <c r="H4" s="22"/>
      <c r="I4" s="22"/>
      <c r="J4" s="22"/>
      <c r="K4" s="22"/>
      <c r="L4" s="22"/>
      <c r="M4" s="22"/>
      <c r="N4" s="22"/>
      <c r="O4" s="22"/>
      <c r="P4" s="22"/>
    </row>
    <row r="5" spans="1:16" ht="16.5" customHeight="1">
      <c r="A5" s="22"/>
      <c r="B5" s="22"/>
      <c r="C5" s="22"/>
      <c r="D5" s="22"/>
      <c r="E5" s="22"/>
      <c r="F5" s="22"/>
      <c r="G5" s="22"/>
      <c r="H5" s="22"/>
      <c r="I5" s="22"/>
      <c r="J5" s="22"/>
      <c r="K5" s="22"/>
      <c r="L5" s="22"/>
      <c r="M5" s="22"/>
      <c r="N5" s="22"/>
      <c r="O5" s="22"/>
      <c r="P5" s="22"/>
    </row>
    <row r="6" spans="1:16" ht="16.5" customHeight="1">
      <c r="A6" s="22"/>
      <c r="B6" s="22"/>
      <c r="C6" s="22"/>
      <c r="D6" s="22"/>
      <c r="E6" s="22"/>
      <c r="F6" s="22"/>
      <c r="G6" s="22"/>
      <c r="H6" s="22"/>
      <c r="I6" s="22"/>
      <c r="J6" s="22"/>
      <c r="K6" s="22"/>
      <c r="L6" s="22"/>
      <c r="M6" s="22"/>
      <c r="N6" s="22"/>
      <c r="O6" s="22"/>
      <c r="P6" s="22"/>
    </row>
    <row r="7" spans="1:16" ht="16.5" customHeight="1">
      <c r="A7" s="22"/>
      <c r="B7" s="22"/>
      <c r="C7" s="22"/>
      <c r="D7" s="22"/>
      <c r="E7" s="22"/>
      <c r="F7" s="22"/>
      <c r="G7" s="22"/>
      <c r="H7" s="22"/>
      <c r="I7" s="22"/>
      <c r="J7" s="22"/>
      <c r="K7" s="22"/>
      <c r="L7" s="22"/>
      <c r="M7" s="22"/>
      <c r="N7" s="22"/>
      <c r="O7" s="22"/>
      <c r="P7" s="22"/>
    </row>
    <row r="8" spans="1:16" ht="16.5" customHeight="1">
      <c r="A8" s="22"/>
      <c r="B8" s="22"/>
      <c r="C8" s="22"/>
      <c r="D8" s="22"/>
      <c r="E8" s="22"/>
      <c r="F8" s="22"/>
      <c r="G8" s="22"/>
      <c r="H8" s="22"/>
      <c r="I8" s="22"/>
      <c r="J8" s="22"/>
      <c r="K8" s="22"/>
      <c r="L8" s="22"/>
      <c r="M8" s="22"/>
      <c r="N8" s="22"/>
      <c r="O8" s="22"/>
      <c r="P8" s="22"/>
    </row>
    <row r="9" spans="1:16" ht="16.5" customHeight="1">
      <c r="A9" s="22"/>
      <c r="B9" s="22"/>
      <c r="C9" s="22"/>
      <c r="D9" s="22"/>
      <c r="E9" s="22"/>
      <c r="F9" s="22"/>
      <c r="G9" s="22"/>
      <c r="H9" s="22"/>
      <c r="I9" s="22"/>
      <c r="J9" s="22"/>
      <c r="K9" s="22"/>
      <c r="L9" s="22"/>
      <c r="M9" s="22"/>
      <c r="N9" s="22"/>
      <c r="O9" s="22"/>
      <c r="P9" s="22"/>
    </row>
    <row r="10" spans="1:16" ht="16.5" customHeight="1">
      <c r="A10" s="22"/>
      <c r="B10" s="22"/>
      <c r="C10" s="22"/>
      <c r="D10" s="22"/>
      <c r="E10" s="22"/>
      <c r="F10" s="22"/>
      <c r="G10" s="22"/>
      <c r="H10" s="22"/>
      <c r="I10" s="22"/>
      <c r="J10" s="22"/>
      <c r="K10" s="22"/>
      <c r="L10" s="22"/>
      <c r="M10" s="22"/>
      <c r="N10" s="22"/>
      <c r="O10" s="22"/>
      <c r="P10" s="22"/>
    </row>
    <row r="11" spans="1:16" ht="16.5" customHeight="1">
      <c r="A11" s="22"/>
      <c r="B11" s="22"/>
      <c r="C11" s="22"/>
      <c r="D11" s="22"/>
      <c r="E11" s="22"/>
      <c r="F11" s="22"/>
      <c r="G11" s="22"/>
      <c r="H11" s="22"/>
      <c r="I11" s="22"/>
      <c r="J11" s="22"/>
      <c r="K11" s="22"/>
      <c r="L11" s="22"/>
      <c r="M11" s="22"/>
      <c r="N11" s="22"/>
      <c r="O11" s="22"/>
      <c r="P11" s="22"/>
    </row>
    <row r="12" spans="1:16" ht="16.5" customHeight="1">
      <c r="A12" s="22"/>
      <c r="B12" s="22"/>
      <c r="C12" s="22"/>
      <c r="D12" s="22"/>
      <c r="E12" s="22"/>
      <c r="F12" s="22"/>
      <c r="G12" s="22"/>
      <c r="H12" s="22"/>
      <c r="I12" s="22"/>
      <c r="J12" s="22"/>
      <c r="K12" s="22"/>
      <c r="L12" s="22"/>
      <c r="M12" s="22"/>
      <c r="N12" s="22"/>
      <c r="O12" s="22"/>
      <c r="P12" s="22"/>
    </row>
    <row r="13" spans="1:16" ht="16.5" customHeight="1">
      <c r="A13" s="22"/>
      <c r="B13" s="22"/>
      <c r="C13" s="22"/>
      <c r="D13" s="22"/>
      <c r="E13" s="22"/>
      <c r="F13" s="22"/>
      <c r="G13" s="22"/>
      <c r="H13" s="22"/>
      <c r="I13" s="22"/>
      <c r="J13" s="22"/>
      <c r="K13" s="22"/>
      <c r="L13" s="22"/>
      <c r="M13" s="22"/>
      <c r="N13" s="22"/>
      <c r="O13" s="22"/>
      <c r="P13" s="22"/>
    </row>
    <row r="14" spans="1:16" ht="16.5" customHeight="1">
      <c r="A14" s="22"/>
      <c r="B14" s="22"/>
      <c r="C14" s="22"/>
      <c r="D14" s="22"/>
      <c r="E14" s="22"/>
      <c r="F14" s="22"/>
      <c r="G14" s="22"/>
      <c r="H14" s="22"/>
      <c r="I14" s="22"/>
      <c r="J14" s="22"/>
      <c r="K14" s="22"/>
      <c r="L14" s="22"/>
      <c r="M14" s="22"/>
      <c r="N14" s="22"/>
      <c r="O14" s="22"/>
      <c r="P14" s="22"/>
    </row>
    <row r="15" spans="1:16" ht="16.5" customHeight="1">
      <c r="A15" s="22"/>
      <c r="B15" s="22"/>
      <c r="C15" s="22"/>
      <c r="D15" s="22"/>
      <c r="E15" s="22"/>
      <c r="F15" s="22"/>
      <c r="G15" s="22"/>
      <c r="H15" s="22"/>
      <c r="I15" s="22"/>
      <c r="J15" s="22"/>
      <c r="K15" s="22"/>
      <c r="L15" s="22"/>
      <c r="M15" s="22"/>
      <c r="N15" s="22"/>
      <c r="O15" s="22"/>
      <c r="P15" s="22"/>
    </row>
    <row r="16" spans="1:16" ht="16.5" customHeight="1">
      <c r="A16" s="22"/>
      <c r="B16" s="22"/>
      <c r="C16" s="22"/>
      <c r="D16" s="22"/>
      <c r="E16" s="22"/>
      <c r="F16" s="22"/>
      <c r="G16" s="22"/>
      <c r="H16" s="22"/>
      <c r="I16" s="22"/>
      <c r="J16" s="22"/>
      <c r="K16" s="22"/>
      <c r="L16" s="22"/>
      <c r="M16" s="22"/>
      <c r="N16" s="22"/>
      <c r="O16" s="22"/>
      <c r="P16" s="22"/>
    </row>
    <row r="17" spans="1:16" ht="16.5" customHeight="1">
      <c r="A17" s="22"/>
      <c r="B17" s="22"/>
      <c r="C17" s="22"/>
      <c r="D17" s="22"/>
      <c r="E17" s="22"/>
      <c r="F17" s="22"/>
      <c r="G17" s="22"/>
      <c r="H17" s="22"/>
      <c r="I17" s="22"/>
      <c r="J17" s="22"/>
      <c r="K17" s="22"/>
      <c r="L17" s="22"/>
      <c r="M17" s="22"/>
      <c r="N17" s="22"/>
      <c r="O17" s="22"/>
      <c r="P17" s="22"/>
    </row>
    <row r="18" spans="1:16" ht="16.5" customHeight="1">
      <c r="A18" s="22"/>
      <c r="B18" s="22"/>
      <c r="C18" s="22"/>
      <c r="D18" s="22"/>
      <c r="E18" s="22"/>
      <c r="F18" s="22"/>
      <c r="G18" s="22"/>
      <c r="H18" s="22"/>
      <c r="I18" s="22"/>
      <c r="J18" s="22"/>
      <c r="K18" s="22"/>
      <c r="L18" s="22"/>
      <c r="M18" s="22"/>
      <c r="N18" s="22"/>
      <c r="O18" s="22"/>
      <c r="P18" s="22"/>
    </row>
    <row r="19" spans="1:16" ht="16.5" customHeight="1">
      <c r="A19" s="22"/>
      <c r="B19" s="22"/>
      <c r="C19" s="22"/>
      <c r="D19" s="22"/>
      <c r="E19" s="22"/>
      <c r="F19" s="22"/>
      <c r="G19" s="22"/>
      <c r="H19" s="22"/>
      <c r="I19" s="22"/>
      <c r="J19" s="22"/>
      <c r="K19" s="22"/>
      <c r="L19" s="22"/>
      <c r="M19" s="22"/>
      <c r="N19" s="22"/>
      <c r="O19" s="22"/>
      <c r="P19" s="22"/>
    </row>
    <row r="20" spans="1:16" ht="16.5" customHeight="1">
      <c r="A20" s="22"/>
      <c r="B20" s="22"/>
      <c r="C20" s="22"/>
      <c r="D20" s="22"/>
      <c r="E20" s="22"/>
      <c r="F20" s="22"/>
      <c r="G20" s="22"/>
      <c r="H20" s="22"/>
      <c r="I20" s="22"/>
      <c r="J20" s="22"/>
      <c r="K20" s="22"/>
      <c r="L20" s="22"/>
      <c r="M20" s="22"/>
      <c r="N20" s="22"/>
      <c r="O20" s="22"/>
      <c r="P20" s="22"/>
    </row>
    <row r="21" spans="1:16" ht="16.5" customHeight="1">
      <c r="A21" s="22"/>
      <c r="B21" s="22"/>
      <c r="C21" s="22"/>
      <c r="D21" s="22"/>
      <c r="E21" s="22"/>
      <c r="F21" s="22"/>
      <c r="G21" s="22"/>
      <c r="H21" s="22"/>
      <c r="I21" s="22"/>
      <c r="J21" s="22"/>
      <c r="K21" s="22"/>
      <c r="L21" s="22"/>
      <c r="M21" s="22"/>
      <c r="N21" s="22"/>
      <c r="O21" s="22"/>
      <c r="P21" s="22"/>
    </row>
    <row r="22" spans="1:16" ht="16.5" customHeight="1">
      <c r="A22" s="22"/>
      <c r="B22" s="22"/>
      <c r="C22" s="22"/>
      <c r="D22" s="22"/>
      <c r="E22" s="22"/>
      <c r="F22" s="22"/>
      <c r="G22" s="22"/>
      <c r="H22" s="22"/>
      <c r="I22" s="22"/>
      <c r="J22" s="22"/>
      <c r="K22" s="22"/>
      <c r="L22" s="22"/>
      <c r="M22" s="22"/>
      <c r="N22" s="22"/>
      <c r="O22" s="22"/>
      <c r="P22" s="22"/>
    </row>
    <row r="23" spans="1:16" ht="16.5" customHeight="1">
      <c r="A23" s="22"/>
      <c r="B23" s="22"/>
      <c r="C23" s="22"/>
      <c r="D23" s="22"/>
      <c r="E23" s="22"/>
      <c r="F23" s="22"/>
      <c r="G23" s="22"/>
      <c r="H23" s="22"/>
      <c r="I23" s="22"/>
      <c r="J23" s="22"/>
      <c r="K23" s="22"/>
      <c r="L23" s="22"/>
      <c r="M23" s="22"/>
      <c r="N23" s="22"/>
      <c r="O23" s="22"/>
      <c r="P23" s="22"/>
    </row>
    <row r="24" spans="1:16" ht="16.5" customHeight="1">
      <c r="A24" s="22"/>
      <c r="B24" s="22"/>
      <c r="C24" s="22"/>
      <c r="D24" s="22"/>
      <c r="E24" s="22"/>
      <c r="F24" s="22"/>
      <c r="G24" s="22"/>
      <c r="H24" s="22"/>
      <c r="I24" s="22"/>
      <c r="J24" s="22"/>
      <c r="K24" s="22"/>
      <c r="L24" s="22"/>
      <c r="M24" s="22"/>
      <c r="N24" s="22"/>
      <c r="O24" s="22"/>
      <c r="P24" s="22"/>
    </row>
    <row r="25" spans="1:16" ht="16.5" customHeight="1">
      <c r="A25" s="22"/>
      <c r="B25" s="22"/>
      <c r="C25" s="22"/>
      <c r="D25" s="22"/>
      <c r="E25" s="22"/>
      <c r="F25" s="22"/>
      <c r="G25" s="22"/>
      <c r="H25" s="22"/>
      <c r="I25" s="22"/>
      <c r="J25" s="22"/>
      <c r="K25" s="22"/>
      <c r="L25" s="22"/>
      <c r="M25" s="22"/>
      <c r="N25" s="22"/>
      <c r="O25" s="22"/>
      <c r="P25" s="22"/>
    </row>
    <row r="26" spans="1:16" ht="16.5" customHeight="1">
      <c r="A26" s="22"/>
      <c r="B26" s="22"/>
      <c r="C26" s="22"/>
      <c r="D26" s="22"/>
      <c r="E26" s="22"/>
      <c r="F26" s="22"/>
      <c r="G26" s="22"/>
      <c r="H26" s="22"/>
      <c r="I26" s="22"/>
      <c r="J26" s="22"/>
      <c r="K26" s="22"/>
      <c r="L26" s="22"/>
      <c r="M26" s="22"/>
      <c r="N26" s="22"/>
      <c r="O26" s="22"/>
      <c r="P26" s="22"/>
    </row>
    <row r="27" spans="1:16" ht="16.5" customHeight="1">
      <c r="A27" s="22"/>
      <c r="B27" s="22"/>
      <c r="C27" s="22"/>
      <c r="D27" s="22"/>
      <c r="E27" s="22"/>
      <c r="F27" s="22"/>
      <c r="G27" s="22"/>
      <c r="H27" s="22"/>
      <c r="I27" s="22"/>
      <c r="J27" s="22"/>
      <c r="K27" s="22"/>
      <c r="L27" s="22"/>
      <c r="M27" s="22"/>
      <c r="N27" s="22"/>
      <c r="O27" s="22"/>
      <c r="P27" s="22"/>
    </row>
    <row r="28" spans="1:16" ht="16.5" customHeight="1">
      <c r="A28" s="22"/>
      <c r="B28" s="22"/>
      <c r="C28" s="22"/>
      <c r="D28" s="22"/>
      <c r="E28" s="22"/>
      <c r="F28" s="22"/>
      <c r="G28" s="22"/>
      <c r="H28" s="22"/>
      <c r="I28" s="22"/>
      <c r="J28" s="22"/>
      <c r="K28" s="22"/>
      <c r="L28" s="22"/>
      <c r="M28" s="22"/>
      <c r="N28" s="22"/>
      <c r="O28" s="22"/>
      <c r="P28" s="22"/>
    </row>
    <row r="29" spans="1:16" ht="16.5" customHeight="1">
      <c r="A29" s="22"/>
      <c r="B29" s="22"/>
      <c r="C29" s="22"/>
      <c r="D29" s="22"/>
      <c r="E29" s="22"/>
      <c r="F29" s="22"/>
      <c r="G29" s="22"/>
      <c r="H29" s="22"/>
      <c r="I29" s="22"/>
      <c r="J29" s="22"/>
      <c r="K29" s="22"/>
      <c r="L29" s="22"/>
      <c r="M29" s="22"/>
      <c r="N29" s="22"/>
      <c r="O29" s="22"/>
      <c r="P29" s="22"/>
    </row>
    <row r="30" spans="1:16" ht="16.5" customHeight="1">
      <c r="A30" s="22"/>
      <c r="B30" s="22"/>
      <c r="C30" s="22"/>
      <c r="D30" s="22"/>
      <c r="E30" s="22"/>
      <c r="F30" s="22"/>
      <c r="G30" s="22"/>
      <c r="H30" s="22"/>
      <c r="I30" s="22"/>
      <c r="J30" s="22"/>
      <c r="K30" s="22"/>
      <c r="L30" s="22"/>
      <c r="M30" s="22"/>
      <c r="N30" s="22"/>
      <c r="O30" s="22"/>
      <c r="P30" s="22"/>
    </row>
    <row r="31" spans="1:16" ht="16.5" customHeight="1">
      <c r="A31" s="22"/>
      <c r="B31" s="22"/>
      <c r="C31" s="22"/>
      <c r="D31" s="22"/>
      <c r="E31" s="22"/>
      <c r="F31" s="22"/>
      <c r="G31" s="22"/>
      <c r="H31" s="22"/>
      <c r="I31" s="22"/>
      <c r="J31" s="22"/>
      <c r="K31" s="22"/>
      <c r="L31" s="22"/>
      <c r="M31" s="22"/>
      <c r="N31" s="22"/>
      <c r="O31" s="22"/>
      <c r="P31" s="22"/>
    </row>
    <row r="32" spans="1:16" ht="31.5" customHeight="1" thickBot="1">
      <c r="A32" s="22"/>
      <c r="B32" s="22"/>
      <c r="C32" s="22"/>
      <c r="D32" s="22"/>
      <c r="E32" s="22"/>
      <c r="F32" s="22"/>
      <c r="G32" s="22"/>
      <c r="H32" s="22"/>
      <c r="I32" s="22"/>
      <c r="J32" s="24" t="s">
        <v>0</v>
      </c>
      <c r="K32" s="22"/>
      <c r="L32" s="22"/>
      <c r="M32" s="22"/>
      <c r="N32" s="22"/>
      <c r="O32" s="22"/>
      <c r="P32" s="22"/>
    </row>
    <row r="33" spans="1:16" ht="39" customHeight="1" thickBot="1">
      <c r="A33" s="22"/>
      <c r="B33" s="25" t="s">
        <v>6</v>
      </c>
      <c r="C33" s="26"/>
      <c r="D33" s="26"/>
      <c r="E33" s="27" t="s">
        <v>2</v>
      </c>
      <c r="F33" s="28" t="s">
        <v>535</v>
      </c>
      <c r="G33" s="29" t="s">
        <v>536</v>
      </c>
      <c r="H33" s="29" t="s">
        <v>537</v>
      </c>
      <c r="I33" s="29" t="s">
        <v>538</v>
      </c>
      <c r="J33" s="30" t="s">
        <v>539</v>
      </c>
      <c r="K33" s="22"/>
      <c r="L33" s="22"/>
      <c r="M33" s="22"/>
      <c r="N33" s="22"/>
      <c r="O33" s="22"/>
      <c r="P33" s="22"/>
    </row>
    <row r="34" spans="1:16" ht="39" customHeight="1">
      <c r="A34" s="22"/>
      <c r="B34" s="31"/>
      <c r="C34" s="1151" t="s">
        <v>543</v>
      </c>
      <c r="D34" s="1151"/>
      <c r="E34" s="1152"/>
      <c r="F34" s="32">
        <v>12.52</v>
      </c>
      <c r="G34" s="33">
        <v>13.36</v>
      </c>
      <c r="H34" s="33">
        <v>15.79</v>
      </c>
      <c r="I34" s="33">
        <v>17.02</v>
      </c>
      <c r="J34" s="34">
        <v>17.64</v>
      </c>
      <c r="K34" s="22"/>
      <c r="L34" s="22"/>
      <c r="M34" s="22"/>
      <c r="N34" s="22"/>
      <c r="O34" s="22"/>
      <c r="P34" s="22"/>
    </row>
    <row r="35" spans="1:16" ht="39" customHeight="1">
      <c r="A35" s="22"/>
      <c r="B35" s="35"/>
      <c r="C35" s="1145" t="s">
        <v>544</v>
      </c>
      <c r="D35" s="1146"/>
      <c r="E35" s="1147"/>
      <c r="F35" s="36">
        <v>1.08</v>
      </c>
      <c r="G35" s="37">
        <v>3.05</v>
      </c>
      <c r="H35" s="37">
        <v>1.74</v>
      </c>
      <c r="I35" s="37">
        <v>1.73</v>
      </c>
      <c r="J35" s="38">
        <v>1.74</v>
      </c>
      <c r="K35" s="22"/>
      <c r="L35" s="22"/>
      <c r="M35" s="22"/>
      <c r="N35" s="22"/>
      <c r="O35" s="22"/>
      <c r="P35" s="22"/>
    </row>
    <row r="36" spans="1:16" ht="39" customHeight="1">
      <c r="A36" s="22"/>
      <c r="B36" s="35"/>
      <c r="C36" s="1145" t="s">
        <v>545</v>
      </c>
      <c r="D36" s="1146"/>
      <c r="E36" s="1147"/>
      <c r="F36" s="36">
        <v>0.21</v>
      </c>
      <c r="G36" s="37">
        <v>0.03</v>
      </c>
      <c r="H36" s="37">
        <v>0.02</v>
      </c>
      <c r="I36" s="37">
        <v>0.39</v>
      </c>
      <c r="J36" s="38">
        <v>1.1100000000000001</v>
      </c>
      <c r="K36" s="22"/>
      <c r="L36" s="22"/>
      <c r="M36" s="22"/>
      <c r="N36" s="22"/>
      <c r="O36" s="22"/>
      <c r="P36" s="22"/>
    </row>
    <row r="37" spans="1:16" ht="39" customHeight="1">
      <c r="A37" s="22"/>
      <c r="B37" s="35"/>
      <c r="C37" s="1145" t="s">
        <v>546</v>
      </c>
      <c r="D37" s="1146"/>
      <c r="E37" s="1147"/>
      <c r="F37" s="36">
        <v>0.01</v>
      </c>
      <c r="G37" s="37">
        <v>0.01</v>
      </c>
      <c r="H37" s="37">
        <v>0.01</v>
      </c>
      <c r="I37" s="37">
        <v>0.6</v>
      </c>
      <c r="J37" s="38">
        <v>0.54</v>
      </c>
      <c r="K37" s="22"/>
      <c r="L37" s="22"/>
      <c r="M37" s="22"/>
      <c r="N37" s="22"/>
      <c r="O37" s="22"/>
      <c r="P37" s="22"/>
    </row>
    <row r="38" spans="1:16" ht="39" customHeight="1">
      <c r="A38" s="22"/>
      <c r="B38" s="35"/>
      <c r="C38" s="1145" t="s">
        <v>547</v>
      </c>
      <c r="D38" s="1146"/>
      <c r="E38" s="1147"/>
      <c r="F38" s="36">
        <v>0.41</v>
      </c>
      <c r="G38" s="37">
        <v>0.26</v>
      </c>
      <c r="H38" s="37">
        <v>0.36</v>
      </c>
      <c r="I38" s="37">
        <v>0.5</v>
      </c>
      <c r="J38" s="38">
        <v>0.31</v>
      </c>
      <c r="K38" s="22"/>
      <c r="L38" s="22"/>
      <c r="M38" s="22"/>
      <c r="N38" s="22"/>
      <c r="O38" s="22"/>
      <c r="P38" s="22"/>
    </row>
    <row r="39" spans="1:16" ht="39" customHeight="1">
      <c r="A39" s="22"/>
      <c r="B39" s="35"/>
      <c r="C39" s="1145" t="s">
        <v>548</v>
      </c>
      <c r="D39" s="1146"/>
      <c r="E39" s="1147"/>
      <c r="F39" s="36">
        <v>1.27</v>
      </c>
      <c r="G39" s="37">
        <v>1.39</v>
      </c>
      <c r="H39" s="37">
        <v>0.96</v>
      </c>
      <c r="I39" s="37">
        <v>0.48</v>
      </c>
      <c r="J39" s="38">
        <v>0.19</v>
      </c>
      <c r="K39" s="22"/>
      <c r="L39" s="22"/>
      <c r="M39" s="22"/>
      <c r="N39" s="22"/>
      <c r="O39" s="22"/>
      <c r="P39" s="22"/>
    </row>
    <row r="40" spans="1:16" ht="39" customHeight="1">
      <c r="A40" s="22"/>
      <c r="B40" s="35"/>
      <c r="C40" s="1145" t="s">
        <v>549</v>
      </c>
      <c r="D40" s="1146"/>
      <c r="E40" s="1147"/>
      <c r="F40" s="36">
        <v>0.09</v>
      </c>
      <c r="G40" s="37">
        <v>0.01</v>
      </c>
      <c r="H40" s="37">
        <v>0.01</v>
      </c>
      <c r="I40" s="37">
        <v>0.46</v>
      </c>
      <c r="J40" s="38">
        <v>0.15</v>
      </c>
      <c r="K40" s="22"/>
      <c r="L40" s="22"/>
      <c r="M40" s="22"/>
      <c r="N40" s="22"/>
      <c r="O40" s="22"/>
      <c r="P40" s="22"/>
    </row>
    <row r="41" spans="1:16" ht="39" customHeight="1">
      <c r="A41" s="22"/>
      <c r="B41" s="35"/>
      <c r="C41" s="1145" t="s">
        <v>550</v>
      </c>
      <c r="D41" s="1146"/>
      <c r="E41" s="1147"/>
      <c r="F41" s="36">
        <v>0.1</v>
      </c>
      <c r="G41" s="37">
        <v>0.02</v>
      </c>
      <c r="H41" s="37">
        <v>0.02</v>
      </c>
      <c r="I41" s="37">
        <v>0.03</v>
      </c>
      <c r="J41" s="38">
        <v>0.06</v>
      </c>
      <c r="K41" s="22"/>
      <c r="L41" s="22"/>
      <c r="M41" s="22"/>
      <c r="N41" s="22"/>
      <c r="O41" s="22"/>
      <c r="P41" s="22"/>
    </row>
    <row r="42" spans="1:16" ht="39" customHeight="1">
      <c r="A42" s="22"/>
      <c r="B42" s="39"/>
      <c r="C42" s="1145" t="s">
        <v>551</v>
      </c>
      <c r="D42" s="1146"/>
      <c r="E42" s="1147"/>
      <c r="F42" s="36" t="s">
        <v>497</v>
      </c>
      <c r="G42" s="37" t="s">
        <v>497</v>
      </c>
      <c r="H42" s="37" t="s">
        <v>497</v>
      </c>
      <c r="I42" s="37" t="s">
        <v>497</v>
      </c>
      <c r="J42" s="38" t="s">
        <v>497</v>
      </c>
      <c r="K42" s="22"/>
      <c r="L42" s="22"/>
      <c r="M42" s="22"/>
      <c r="N42" s="22"/>
      <c r="O42" s="22"/>
      <c r="P42" s="22"/>
    </row>
    <row r="43" spans="1:16" ht="39" customHeight="1" thickBot="1">
      <c r="A43" s="22"/>
      <c r="B43" s="40"/>
      <c r="C43" s="1148" t="s">
        <v>552</v>
      </c>
      <c r="D43" s="1149"/>
      <c r="E43" s="1150"/>
      <c r="F43" s="41">
        <v>0.56000000000000005</v>
      </c>
      <c r="G43" s="42">
        <v>0.37</v>
      </c>
      <c r="H43" s="42">
        <v>0.56000000000000005</v>
      </c>
      <c r="I43" s="42">
        <v>0.5</v>
      </c>
      <c r="J43" s="43">
        <v>0.15</v>
      </c>
      <c r="K43" s="22"/>
      <c r="L43" s="22"/>
      <c r="M43" s="22"/>
      <c r="N43" s="22"/>
      <c r="O43" s="22"/>
      <c r="P43" s="22"/>
    </row>
    <row r="44" spans="1:16" ht="39" customHeight="1">
      <c r="A44" s="22"/>
      <c r="B44" s="44"/>
      <c r="C44" s="45"/>
      <c r="D44" s="46"/>
      <c r="E44" s="46"/>
      <c r="F44" s="47"/>
      <c r="G44" s="47"/>
      <c r="H44" s="47"/>
      <c r="I44" s="47"/>
      <c r="J44" s="47"/>
      <c r="K44" s="22"/>
      <c r="L44" s="22"/>
      <c r="M44" s="22"/>
      <c r="N44" s="22"/>
      <c r="O44" s="22"/>
      <c r="P44" s="22"/>
    </row>
    <row r="45" spans="1:16" ht="16.5">
      <c r="A45" s="22"/>
      <c r="B45" s="22"/>
      <c r="C45" s="22"/>
      <c r="D45" s="22"/>
      <c r="E45" s="22"/>
      <c r="F45" s="22"/>
      <c r="G45" s="22"/>
      <c r="H45" s="22"/>
      <c r="I45" s="22"/>
      <c r="J45" s="22"/>
      <c r="K45" s="22"/>
      <c r="L45" s="22"/>
      <c r="M45" s="22"/>
      <c r="N45" s="22"/>
      <c r="O45" s="22"/>
      <c r="P45" s="22"/>
    </row>
  </sheetData>
  <sheetProtection algorithmName="SHA-512" hashValue="6eWMHQ8TLCOAnjAcM/WuC+UxMuhqQbPCYUJ4ahxE/xN52GBEJmMk3fzwU0CzRvMf2M1kps1HsDkuoZY2/mKrBg==" saltValue="xNznJv84KH0XLjUSvxCgs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70" zoomScaleNormal="70" zoomScaleSheetLayoutView="55" workbookViewId="0"/>
  </sheetViews>
  <sheetFormatPr defaultColWidth="0" defaultRowHeight="12.65" customHeight="1" zeroHeight="1"/>
  <cols>
    <col min="1" max="1" width="6.6328125" style="49" customWidth="1"/>
    <col min="2" max="3" width="10.90625" style="49" customWidth="1"/>
    <col min="4" max="4" width="10" style="49" customWidth="1"/>
    <col min="5" max="10" width="11" style="49" customWidth="1"/>
    <col min="11" max="15" width="13.08984375" style="49" customWidth="1"/>
    <col min="16" max="21" width="11.453125" style="49" customWidth="1"/>
    <col min="22" max="16384" width="0" style="49" hidden="1"/>
  </cols>
  <sheetData>
    <row r="1" spans="1:21" ht="13.5" customHeight="1">
      <c r="A1" s="48"/>
      <c r="B1" s="48"/>
      <c r="C1" s="48"/>
      <c r="D1" s="48"/>
      <c r="E1" s="48"/>
      <c r="F1" s="48"/>
      <c r="G1" s="48"/>
      <c r="H1" s="48"/>
      <c r="I1" s="48"/>
      <c r="J1" s="48"/>
      <c r="K1" s="48"/>
      <c r="L1" s="48"/>
      <c r="M1" s="48"/>
      <c r="N1" s="48"/>
      <c r="O1" s="48"/>
      <c r="P1" s="48"/>
      <c r="Q1" s="48"/>
      <c r="R1" s="48"/>
      <c r="S1" s="48"/>
      <c r="T1" s="48"/>
      <c r="U1" s="48"/>
    </row>
    <row r="2" spans="1:21" ht="13.5" customHeight="1">
      <c r="A2" s="48"/>
      <c r="B2" s="48"/>
      <c r="C2" s="48"/>
      <c r="D2" s="48"/>
      <c r="E2" s="48"/>
      <c r="F2" s="48"/>
      <c r="G2" s="48"/>
      <c r="H2" s="48"/>
      <c r="I2" s="48"/>
      <c r="J2" s="48"/>
      <c r="K2" s="48"/>
      <c r="L2" s="48"/>
      <c r="M2" s="48"/>
      <c r="N2" s="48"/>
      <c r="O2" s="48"/>
      <c r="P2" s="48"/>
      <c r="Q2" s="48"/>
      <c r="R2" s="48"/>
      <c r="S2" s="48"/>
      <c r="T2" s="48"/>
      <c r="U2" s="48"/>
    </row>
    <row r="3" spans="1:21" ht="13.5" customHeight="1">
      <c r="A3" s="48"/>
      <c r="B3" s="48"/>
      <c r="C3" s="48"/>
      <c r="D3" s="48"/>
      <c r="E3" s="48"/>
      <c r="F3" s="48"/>
      <c r="G3" s="48"/>
      <c r="H3" s="48"/>
      <c r="I3" s="48"/>
      <c r="J3" s="48"/>
      <c r="K3" s="48"/>
      <c r="L3" s="48"/>
      <c r="M3" s="48"/>
      <c r="N3" s="48"/>
      <c r="O3" s="48"/>
      <c r="P3" s="48"/>
      <c r="Q3" s="48"/>
      <c r="R3" s="48"/>
      <c r="S3" s="48"/>
      <c r="T3" s="48"/>
      <c r="U3" s="48"/>
    </row>
    <row r="4" spans="1:21" ht="13.5" customHeight="1">
      <c r="A4" s="48"/>
      <c r="B4" s="48"/>
      <c r="C4" s="48"/>
      <c r="D4" s="48"/>
      <c r="E4" s="48"/>
      <c r="F4" s="48"/>
      <c r="G4" s="48"/>
      <c r="H4" s="48"/>
      <c r="I4" s="48"/>
      <c r="J4" s="48"/>
      <c r="K4" s="48"/>
      <c r="L4" s="48"/>
      <c r="M4" s="48"/>
      <c r="N4" s="48"/>
      <c r="O4" s="48"/>
      <c r="P4" s="48"/>
      <c r="Q4" s="48"/>
      <c r="R4" s="48"/>
      <c r="S4" s="48"/>
      <c r="T4" s="48"/>
      <c r="U4" s="48"/>
    </row>
    <row r="5" spans="1:21" ht="13.5" customHeight="1">
      <c r="A5" s="48"/>
      <c r="B5" s="48"/>
      <c r="C5" s="48"/>
      <c r="D5" s="48"/>
      <c r="E5" s="48"/>
      <c r="F5" s="48"/>
      <c r="G5" s="48"/>
      <c r="H5" s="48"/>
      <c r="I5" s="48"/>
      <c r="J5" s="48"/>
      <c r="K5" s="48"/>
      <c r="L5" s="48"/>
      <c r="M5" s="48"/>
      <c r="N5" s="48"/>
      <c r="O5" s="48"/>
      <c r="P5" s="48"/>
      <c r="Q5" s="48"/>
      <c r="R5" s="48"/>
      <c r="S5" s="48"/>
      <c r="T5" s="48"/>
      <c r="U5" s="48"/>
    </row>
    <row r="6" spans="1:21" ht="13.5" customHeight="1">
      <c r="A6" s="48"/>
      <c r="B6" s="48"/>
      <c r="C6" s="48"/>
      <c r="D6" s="48"/>
      <c r="E6" s="48"/>
      <c r="F6" s="48"/>
      <c r="G6" s="48"/>
      <c r="H6" s="48"/>
      <c r="I6" s="48"/>
      <c r="J6" s="48"/>
      <c r="K6" s="48"/>
      <c r="L6" s="48"/>
      <c r="M6" s="48"/>
      <c r="N6" s="48"/>
      <c r="O6" s="48"/>
      <c r="P6" s="48"/>
      <c r="Q6" s="48"/>
      <c r="R6" s="48"/>
      <c r="S6" s="48"/>
      <c r="T6" s="48"/>
      <c r="U6" s="48"/>
    </row>
    <row r="7" spans="1:21" ht="13.5" customHeight="1">
      <c r="A7" s="48"/>
      <c r="B7" s="48"/>
      <c r="C7" s="48"/>
      <c r="D7" s="48"/>
      <c r="E7" s="48"/>
      <c r="F7" s="48"/>
      <c r="G7" s="48"/>
      <c r="H7" s="48"/>
      <c r="I7" s="48"/>
      <c r="J7" s="48"/>
      <c r="K7" s="48"/>
      <c r="L7" s="48"/>
      <c r="M7" s="48"/>
      <c r="N7" s="48"/>
      <c r="O7" s="48"/>
      <c r="P7" s="48"/>
      <c r="Q7" s="48"/>
      <c r="R7" s="48"/>
      <c r="S7" s="48"/>
      <c r="T7" s="48"/>
      <c r="U7" s="48"/>
    </row>
    <row r="8" spans="1:21" ht="13.5" customHeight="1">
      <c r="A8" s="48"/>
      <c r="B8" s="48"/>
      <c r="C8" s="48"/>
      <c r="D8" s="48"/>
      <c r="E8" s="48"/>
      <c r="F8" s="48"/>
      <c r="G8" s="48"/>
      <c r="H8" s="48"/>
      <c r="I8" s="48"/>
      <c r="J8" s="48"/>
      <c r="K8" s="48"/>
      <c r="L8" s="48"/>
      <c r="M8" s="48"/>
      <c r="N8" s="48"/>
      <c r="O8" s="48"/>
      <c r="P8" s="48"/>
      <c r="Q8" s="48"/>
      <c r="R8" s="48"/>
      <c r="S8" s="48"/>
      <c r="T8" s="48"/>
      <c r="U8" s="48"/>
    </row>
    <row r="9" spans="1:21" ht="13.5" customHeight="1">
      <c r="A9" s="48"/>
      <c r="B9" s="48"/>
      <c r="C9" s="48"/>
      <c r="D9" s="48"/>
      <c r="E9" s="48"/>
      <c r="F9" s="48"/>
      <c r="G9" s="48"/>
      <c r="H9" s="48"/>
      <c r="I9" s="48"/>
      <c r="J9" s="48"/>
      <c r="K9" s="48"/>
      <c r="L9" s="48"/>
      <c r="M9" s="48"/>
      <c r="N9" s="48"/>
      <c r="O9" s="48"/>
      <c r="P9" s="48"/>
      <c r="Q9" s="48"/>
      <c r="R9" s="48"/>
      <c r="S9" s="48"/>
      <c r="T9" s="48"/>
      <c r="U9" s="48"/>
    </row>
    <row r="10" spans="1:21" ht="13.5" customHeight="1">
      <c r="A10" s="48"/>
      <c r="B10" s="48"/>
      <c r="C10" s="48"/>
      <c r="D10" s="48"/>
      <c r="E10" s="48"/>
      <c r="F10" s="48"/>
      <c r="G10" s="48"/>
      <c r="H10" s="48"/>
      <c r="I10" s="48"/>
      <c r="J10" s="48"/>
      <c r="K10" s="48"/>
      <c r="L10" s="48"/>
      <c r="M10" s="48"/>
      <c r="N10" s="48"/>
      <c r="O10" s="48"/>
      <c r="P10" s="48"/>
      <c r="Q10" s="48"/>
      <c r="R10" s="48"/>
      <c r="S10" s="48"/>
      <c r="T10" s="48"/>
      <c r="U10" s="48"/>
    </row>
    <row r="11" spans="1:21" ht="13.5" customHeight="1">
      <c r="A11" s="48"/>
      <c r="B11" s="48"/>
      <c r="C11" s="48"/>
      <c r="D11" s="48"/>
      <c r="E11" s="48"/>
      <c r="F11" s="48"/>
      <c r="G11" s="48"/>
      <c r="H11" s="48"/>
      <c r="I11" s="48"/>
      <c r="J11" s="48"/>
      <c r="K11" s="48"/>
      <c r="L11" s="48"/>
      <c r="M11" s="48"/>
      <c r="N11" s="48"/>
      <c r="O11" s="48"/>
      <c r="P11" s="48"/>
      <c r="Q11" s="48"/>
      <c r="R11" s="48"/>
      <c r="S11" s="48"/>
      <c r="T11" s="48"/>
      <c r="U11" s="48"/>
    </row>
    <row r="12" spans="1:21" ht="13.5" customHeight="1">
      <c r="A12" s="48"/>
      <c r="B12" s="48"/>
      <c r="C12" s="48"/>
      <c r="D12" s="48"/>
      <c r="E12" s="48"/>
      <c r="F12" s="48"/>
      <c r="G12" s="48"/>
      <c r="H12" s="48"/>
      <c r="I12" s="48"/>
      <c r="J12" s="48"/>
      <c r="K12" s="48"/>
      <c r="L12" s="48"/>
      <c r="M12" s="48"/>
      <c r="N12" s="48"/>
      <c r="O12" s="48"/>
      <c r="P12" s="48"/>
      <c r="Q12" s="48"/>
      <c r="R12" s="48"/>
      <c r="S12" s="48"/>
      <c r="T12" s="48"/>
      <c r="U12" s="48"/>
    </row>
    <row r="13" spans="1:21" ht="13.5" customHeight="1">
      <c r="A13" s="48"/>
      <c r="B13" s="48"/>
      <c r="C13" s="48"/>
      <c r="D13" s="48"/>
      <c r="E13" s="48"/>
      <c r="F13" s="48"/>
      <c r="G13" s="48"/>
      <c r="H13" s="48"/>
      <c r="I13" s="48"/>
      <c r="J13" s="48"/>
      <c r="K13" s="48"/>
      <c r="L13" s="48"/>
      <c r="M13" s="48"/>
      <c r="N13" s="48"/>
      <c r="O13" s="48"/>
      <c r="P13" s="48"/>
      <c r="Q13" s="48"/>
      <c r="R13" s="48"/>
      <c r="S13" s="48"/>
      <c r="T13" s="48"/>
      <c r="U13" s="48"/>
    </row>
    <row r="14" spans="1:21" ht="13.5" customHeight="1">
      <c r="A14" s="48"/>
      <c r="B14" s="48"/>
      <c r="C14" s="48"/>
      <c r="D14" s="48"/>
      <c r="E14" s="48"/>
      <c r="F14" s="48"/>
      <c r="G14" s="48"/>
      <c r="H14" s="48"/>
      <c r="I14" s="48"/>
      <c r="J14" s="48"/>
      <c r="K14" s="48"/>
      <c r="L14" s="48"/>
      <c r="M14" s="48"/>
      <c r="N14" s="48"/>
      <c r="O14" s="48"/>
      <c r="P14" s="48"/>
      <c r="Q14" s="48"/>
      <c r="R14" s="48"/>
      <c r="S14" s="48"/>
      <c r="T14" s="48"/>
      <c r="U14" s="48"/>
    </row>
    <row r="15" spans="1:21" ht="13.5" customHeight="1">
      <c r="A15" s="48"/>
      <c r="B15" s="48"/>
      <c r="C15" s="48"/>
      <c r="D15" s="48"/>
      <c r="E15" s="48"/>
      <c r="F15" s="48"/>
      <c r="G15" s="48"/>
      <c r="H15" s="48"/>
      <c r="I15" s="48"/>
      <c r="J15" s="48"/>
      <c r="K15" s="48"/>
      <c r="L15" s="48"/>
      <c r="M15" s="48"/>
      <c r="N15" s="48"/>
      <c r="O15" s="48"/>
      <c r="P15" s="48"/>
      <c r="Q15" s="48"/>
      <c r="R15" s="48"/>
      <c r="S15" s="48"/>
      <c r="T15" s="48"/>
      <c r="U15" s="48"/>
    </row>
    <row r="16" spans="1:21" ht="13.5" customHeight="1">
      <c r="A16" s="48"/>
      <c r="B16" s="48"/>
      <c r="C16" s="48"/>
      <c r="D16" s="48"/>
      <c r="E16" s="48"/>
      <c r="F16" s="48"/>
      <c r="G16" s="48"/>
      <c r="H16" s="48"/>
      <c r="I16" s="48"/>
      <c r="J16" s="48"/>
      <c r="K16" s="48"/>
      <c r="L16" s="48"/>
      <c r="M16" s="48"/>
      <c r="N16" s="48"/>
      <c r="O16" s="48"/>
      <c r="P16" s="48"/>
      <c r="Q16" s="48"/>
      <c r="R16" s="48"/>
      <c r="S16" s="48"/>
      <c r="T16" s="48"/>
      <c r="U16" s="48"/>
    </row>
    <row r="17" spans="1:21" ht="13.5" customHeight="1">
      <c r="A17" s="48"/>
      <c r="B17" s="48"/>
      <c r="C17" s="48"/>
      <c r="D17" s="48"/>
      <c r="E17" s="48"/>
      <c r="F17" s="48"/>
      <c r="G17" s="48"/>
      <c r="H17" s="48"/>
      <c r="I17" s="48"/>
      <c r="J17" s="48"/>
      <c r="K17" s="48"/>
      <c r="L17" s="48"/>
      <c r="M17" s="48"/>
      <c r="N17" s="48"/>
      <c r="O17" s="48"/>
      <c r="P17" s="48"/>
      <c r="Q17" s="48"/>
      <c r="R17" s="48"/>
      <c r="S17" s="48"/>
      <c r="T17" s="48"/>
      <c r="U17" s="48"/>
    </row>
    <row r="18" spans="1:21" ht="13.5" customHeight="1">
      <c r="A18" s="48"/>
      <c r="B18" s="48"/>
      <c r="C18" s="48"/>
      <c r="D18" s="48"/>
      <c r="E18" s="48"/>
      <c r="F18" s="48"/>
      <c r="G18" s="48"/>
      <c r="H18" s="48"/>
      <c r="I18" s="48"/>
      <c r="J18" s="48"/>
      <c r="K18" s="48"/>
      <c r="L18" s="48"/>
      <c r="M18" s="48"/>
      <c r="N18" s="48"/>
      <c r="O18" s="48"/>
      <c r="P18" s="48"/>
      <c r="Q18" s="48"/>
      <c r="R18" s="48"/>
      <c r="S18" s="48"/>
      <c r="T18" s="48"/>
      <c r="U18" s="48"/>
    </row>
    <row r="19" spans="1:21" ht="13.5" customHeight="1">
      <c r="A19" s="48"/>
      <c r="B19" s="48"/>
      <c r="C19" s="48"/>
      <c r="D19" s="48"/>
      <c r="E19" s="48"/>
      <c r="F19" s="48"/>
      <c r="G19" s="48"/>
      <c r="H19" s="48"/>
      <c r="I19" s="48"/>
      <c r="J19" s="48"/>
      <c r="K19" s="48"/>
      <c r="L19" s="48"/>
      <c r="M19" s="48"/>
      <c r="N19" s="48"/>
      <c r="O19" s="48"/>
      <c r="P19" s="48"/>
      <c r="Q19" s="48"/>
      <c r="R19" s="48"/>
      <c r="S19" s="48"/>
      <c r="T19" s="48"/>
      <c r="U19" s="48"/>
    </row>
    <row r="20" spans="1:21" ht="13.5" customHeight="1">
      <c r="A20" s="48"/>
      <c r="B20" s="48"/>
      <c r="C20" s="48"/>
      <c r="D20" s="48"/>
      <c r="E20" s="48"/>
      <c r="F20" s="48"/>
      <c r="G20" s="48"/>
      <c r="H20" s="48"/>
      <c r="I20" s="48"/>
      <c r="J20" s="48"/>
      <c r="K20" s="48"/>
      <c r="L20" s="48"/>
      <c r="M20" s="48"/>
      <c r="N20" s="48"/>
      <c r="O20" s="48"/>
      <c r="P20" s="48"/>
      <c r="Q20" s="48"/>
      <c r="R20" s="48"/>
      <c r="S20" s="48"/>
      <c r="T20" s="48"/>
      <c r="U20" s="48"/>
    </row>
    <row r="21" spans="1:21" ht="13.5" customHeight="1">
      <c r="A21" s="48"/>
      <c r="B21" s="48"/>
      <c r="C21" s="48"/>
      <c r="D21" s="48"/>
      <c r="E21" s="48"/>
      <c r="F21" s="48"/>
      <c r="G21" s="48"/>
      <c r="H21" s="48"/>
      <c r="I21" s="48"/>
      <c r="J21" s="48"/>
      <c r="K21" s="48"/>
      <c r="L21" s="48"/>
      <c r="M21" s="48"/>
      <c r="N21" s="48"/>
      <c r="O21" s="48"/>
      <c r="P21" s="48"/>
      <c r="Q21" s="48"/>
      <c r="R21" s="48"/>
      <c r="S21" s="48"/>
      <c r="T21" s="48"/>
      <c r="U21" s="48"/>
    </row>
    <row r="22" spans="1:21" ht="13.5" customHeight="1">
      <c r="A22" s="48"/>
      <c r="B22" s="48"/>
      <c r="C22" s="48"/>
      <c r="D22" s="48"/>
      <c r="E22" s="48"/>
      <c r="F22" s="48"/>
      <c r="G22" s="48"/>
      <c r="H22" s="48"/>
      <c r="I22" s="48"/>
      <c r="J22" s="48"/>
      <c r="K22" s="48"/>
      <c r="L22" s="48"/>
      <c r="M22" s="48"/>
      <c r="N22" s="48"/>
      <c r="O22" s="48"/>
      <c r="P22" s="48"/>
      <c r="Q22" s="48"/>
      <c r="R22" s="48"/>
      <c r="S22" s="48"/>
      <c r="T22" s="48"/>
      <c r="U22" s="48"/>
    </row>
    <row r="23" spans="1:21" ht="13.5" customHeight="1">
      <c r="A23" s="48"/>
      <c r="B23" s="48"/>
      <c r="C23" s="48"/>
      <c r="D23" s="48"/>
      <c r="E23" s="48"/>
      <c r="F23" s="48"/>
      <c r="G23" s="48"/>
      <c r="H23" s="48"/>
      <c r="I23" s="48"/>
      <c r="J23" s="48"/>
      <c r="K23" s="48"/>
      <c r="L23" s="48"/>
      <c r="M23" s="48"/>
      <c r="N23" s="48"/>
      <c r="O23" s="48"/>
      <c r="P23" s="48"/>
      <c r="Q23" s="48"/>
      <c r="R23" s="48"/>
      <c r="S23" s="48"/>
      <c r="T23" s="48"/>
      <c r="U23" s="48"/>
    </row>
    <row r="24" spans="1:21" ht="13.5" customHeight="1">
      <c r="A24" s="48"/>
      <c r="B24" s="48"/>
      <c r="C24" s="48"/>
      <c r="D24" s="48"/>
      <c r="E24" s="48"/>
      <c r="F24" s="48"/>
      <c r="G24" s="48"/>
      <c r="H24" s="48"/>
      <c r="I24" s="48"/>
      <c r="J24" s="48"/>
      <c r="K24" s="48"/>
      <c r="L24" s="48"/>
      <c r="M24" s="48"/>
      <c r="N24" s="48"/>
      <c r="O24" s="48"/>
      <c r="P24" s="48"/>
      <c r="Q24" s="48"/>
      <c r="R24" s="48"/>
      <c r="S24" s="48"/>
      <c r="T24" s="48"/>
      <c r="U24" s="48"/>
    </row>
    <row r="25" spans="1:21" ht="13.5" customHeight="1">
      <c r="A25" s="48"/>
      <c r="B25" s="48"/>
      <c r="C25" s="48"/>
      <c r="D25" s="48"/>
      <c r="E25" s="48"/>
      <c r="F25" s="48"/>
      <c r="G25" s="48"/>
      <c r="H25" s="48"/>
      <c r="I25" s="48"/>
      <c r="J25" s="48"/>
      <c r="K25" s="48"/>
      <c r="L25" s="48"/>
      <c r="M25" s="48"/>
      <c r="N25" s="48"/>
      <c r="O25" s="48"/>
      <c r="P25" s="48"/>
      <c r="Q25" s="48"/>
      <c r="R25" s="48"/>
      <c r="S25" s="48"/>
      <c r="T25" s="48"/>
      <c r="U25" s="48"/>
    </row>
    <row r="26" spans="1:21" ht="13.5" customHeight="1">
      <c r="A26" s="48"/>
      <c r="B26" s="48"/>
      <c r="C26" s="48"/>
      <c r="D26" s="48"/>
      <c r="E26" s="48"/>
      <c r="F26" s="48"/>
      <c r="G26" s="48"/>
      <c r="H26" s="48"/>
      <c r="I26" s="48"/>
      <c r="J26" s="48"/>
      <c r="K26" s="48"/>
      <c r="L26" s="48"/>
      <c r="M26" s="48"/>
      <c r="N26" s="48"/>
      <c r="O26" s="48"/>
      <c r="P26" s="48"/>
      <c r="Q26" s="48"/>
      <c r="R26" s="48"/>
      <c r="S26" s="48"/>
      <c r="T26" s="48"/>
      <c r="U26" s="48"/>
    </row>
    <row r="27" spans="1:21" ht="13.5" customHeight="1">
      <c r="A27" s="48"/>
      <c r="B27" s="48"/>
      <c r="C27" s="48"/>
      <c r="D27" s="48"/>
      <c r="E27" s="48"/>
      <c r="F27" s="48"/>
      <c r="G27" s="48"/>
      <c r="H27" s="48"/>
      <c r="I27" s="48"/>
      <c r="J27" s="48"/>
      <c r="K27" s="48"/>
      <c r="L27" s="48"/>
      <c r="M27" s="48"/>
      <c r="N27" s="48"/>
      <c r="O27" s="48"/>
      <c r="P27" s="48"/>
      <c r="Q27" s="48"/>
      <c r="R27" s="48"/>
      <c r="S27" s="48"/>
      <c r="T27" s="48"/>
      <c r="U27" s="48"/>
    </row>
    <row r="28" spans="1:21" ht="13.5" customHeight="1">
      <c r="A28" s="48"/>
      <c r="B28" s="48"/>
      <c r="C28" s="48"/>
      <c r="D28" s="48"/>
      <c r="E28" s="48"/>
      <c r="F28" s="48"/>
      <c r="G28" s="48"/>
      <c r="H28" s="48"/>
      <c r="I28" s="48"/>
      <c r="J28" s="48"/>
      <c r="K28" s="48"/>
      <c r="L28" s="48"/>
      <c r="M28" s="48"/>
      <c r="N28" s="48"/>
      <c r="O28" s="48"/>
      <c r="P28" s="48"/>
      <c r="Q28" s="48"/>
      <c r="R28" s="48"/>
      <c r="S28" s="48"/>
      <c r="T28" s="48"/>
      <c r="U28" s="48"/>
    </row>
    <row r="29" spans="1:21" ht="13.5" customHeight="1">
      <c r="A29" s="48"/>
      <c r="B29" s="48"/>
      <c r="C29" s="48"/>
      <c r="D29" s="48"/>
      <c r="E29" s="48"/>
      <c r="F29" s="48"/>
      <c r="G29" s="48"/>
      <c r="H29" s="48"/>
      <c r="I29" s="48"/>
      <c r="J29" s="48"/>
      <c r="K29" s="48"/>
      <c r="L29" s="48"/>
      <c r="M29" s="48"/>
      <c r="N29" s="48"/>
      <c r="O29" s="48"/>
      <c r="P29" s="48"/>
      <c r="Q29" s="48"/>
      <c r="R29" s="48"/>
      <c r="S29" s="48"/>
      <c r="T29" s="48"/>
      <c r="U29" s="48"/>
    </row>
    <row r="30" spans="1:21" ht="13.5" customHeight="1">
      <c r="A30" s="48"/>
      <c r="B30" s="48"/>
      <c r="C30" s="48"/>
      <c r="D30" s="48"/>
      <c r="E30" s="48"/>
      <c r="F30" s="48"/>
      <c r="G30" s="48"/>
      <c r="H30" s="48"/>
      <c r="I30" s="48"/>
      <c r="J30" s="48"/>
      <c r="K30" s="48"/>
      <c r="L30" s="48"/>
      <c r="M30" s="48"/>
      <c r="N30" s="48"/>
      <c r="O30" s="48"/>
      <c r="P30" s="48"/>
      <c r="Q30" s="48"/>
      <c r="R30" s="48"/>
      <c r="S30" s="48"/>
      <c r="T30" s="48"/>
      <c r="U30" s="48"/>
    </row>
    <row r="31" spans="1:21" ht="13.5" customHeight="1">
      <c r="A31" s="48"/>
      <c r="B31" s="48"/>
      <c r="C31" s="48"/>
      <c r="D31" s="48"/>
      <c r="E31" s="48"/>
      <c r="F31" s="48"/>
      <c r="G31" s="48"/>
      <c r="H31" s="48"/>
      <c r="I31" s="48"/>
      <c r="J31" s="48"/>
      <c r="K31" s="48"/>
      <c r="L31" s="48"/>
      <c r="M31" s="48"/>
      <c r="N31" s="48"/>
      <c r="O31" s="48"/>
      <c r="P31" s="48"/>
      <c r="Q31" s="48"/>
      <c r="R31" s="48"/>
      <c r="S31" s="48"/>
      <c r="T31" s="48"/>
      <c r="U31" s="48"/>
    </row>
    <row r="32" spans="1:21" ht="13.5" customHeight="1">
      <c r="A32" s="48"/>
      <c r="B32" s="48"/>
      <c r="C32" s="48"/>
      <c r="D32" s="48"/>
      <c r="E32" s="48"/>
      <c r="F32" s="48"/>
      <c r="G32" s="48"/>
      <c r="H32" s="48"/>
      <c r="I32" s="48"/>
      <c r="J32" s="48"/>
      <c r="K32" s="48"/>
      <c r="L32" s="48"/>
      <c r="M32" s="48"/>
      <c r="N32" s="48"/>
      <c r="O32" s="48"/>
      <c r="P32" s="48"/>
      <c r="Q32" s="48"/>
      <c r="R32" s="48"/>
      <c r="S32" s="48"/>
      <c r="T32" s="48"/>
      <c r="U32" s="48"/>
    </row>
    <row r="33" spans="1:21" ht="13.5" customHeight="1">
      <c r="A33" s="48"/>
      <c r="B33" s="48"/>
      <c r="C33" s="48"/>
      <c r="D33" s="48"/>
      <c r="E33" s="48"/>
      <c r="F33" s="48"/>
      <c r="G33" s="48"/>
      <c r="H33" s="48"/>
      <c r="I33" s="48"/>
      <c r="J33" s="48"/>
      <c r="K33" s="48"/>
      <c r="L33" s="48"/>
      <c r="M33" s="48"/>
      <c r="N33" s="48"/>
      <c r="O33" s="48"/>
      <c r="P33" s="48"/>
      <c r="Q33" s="48"/>
      <c r="R33" s="48"/>
      <c r="S33" s="48"/>
      <c r="T33" s="48"/>
      <c r="U33" s="48"/>
    </row>
    <row r="34" spans="1:21" ht="13.5" customHeight="1">
      <c r="A34" s="48"/>
      <c r="B34" s="48"/>
      <c r="C34" s="48"/>
      <c r="D34" s="48"/>
      <c r="E34" s="48"/>
      <c r="F34" s="48"/>
      <c r="G34" s="48"/>
      <c r="H34" s="48"/>
      <c r="I34" s="48"/>
      <c r="J34" s="48"/>
      <c r="K34" s="48"/>
      <c r="L34" s="48"/>
      <c r="M34" s="48"/>
      <c r="N34" s="48"/>
      <c r="O34" s="48"/>
      <c r="P34" s="48"/>
      <c r="Q34" s="48"/>
      <c r="R34" s="48"/>
      <c r="S34" s="48"/>
      <c r="T34" s="48"/>
      <c r="U34" s="48"/>
    </row>
    <row r="35" spans="1:21" ht="13.5" customHeight="1">
      <c r="A35" s="48"/>
      <c r="B35" s="48"/>
      <c r="C35" s="48"/>
      <c r="D35" s="48"/>
      <c r="E35" s="48"/>
      <c r="F35" s="48"/>
      <c r="G35" s="48"/>
      <c r="H35" s="48"/>
      <c r="I35" s="48"/>
      <c r="J35" s="48"/>
      <c r="K35" s="48"/>
      <c r="L35" s="48"/>
      <c r="M35" s="48"/>
      <c r="N35" s="48"/>
      <c r="O35" s="48"/>
      <c r="P35" s="48"/>
      <c r="Q35" s="48"/>
      <c r="R35" s="48"/>
      <c r="S35" s="48"/>
      <c r="T35" s="48"/>
      <c r="U35" s="48"/>
    </row>
    <row r="36" spans="1:21" ht="13.5" customHeight="1">
      <c r="A36" s="48"/>
      <c r="B36" s="48"/>
      <c r="C36" s="48"/>
      <c r="D36" s="48"/>
      <c r="E36" s="48"/>
      <c r="F36" s="48"/>
      <c r="G36" s="48"/>
      <c r="H36" s="48"/>
      <c r="I36" s="48"/>
      <c r="J36" s="48"/>
      <c r="K36" s="48"/>
      <c r="L36" s="48"/>
      <c r="M36" s="48"/>
      <c r="N36" s="48"/>
      <c r="O36" s="48"/>
      <c r="P36" s="48"/>
      <c r="Q36" s="48"/>
      <c r="R36" s="48"/>
      <c r="S36" s="48"/>
      <c r="T36" s="48"/>
      <c r="U36" s="48"/>
    </row>
    <row r="37" spans="1:21" ht="13.5" customHeight="1">
      <c r="A37" s="48"/>
      <c r="B37" s="48"/>
      <c r="C37" s="48"/>
      <c r="D37" s="48"/>
      <c r="E37" s="48"/>
      <c r="F37" s="48"/>
      <c r="G37" s="48"/>
      <c r="H37" s="48"/>
      <c r="I37" s="48"/>
      <c r="J37" s="48"/>
      <c r="K37" s="48"/>
      <c r="L37" s="48"/>
      <c r="M37" s="48"/>
      <c r="N37" s="48"/>
      <c r="O37" s="48"/>
      <c r="P37" s="48"/>
      <c r="Q37" s="48"/>
      <c r="R37" s="48"/>
      <c r="S37" s="48"/>
      <c r="T37" s="48"/>
      <c r="U37" s="48"/>
    </row>
    <row r="38" spans="1:21" ht="13.5" customHeight="1">
      <c r="A38" s="48"/>
      <c r="B38" s="48"/>
      <c r="C38" s="48"/>
      <c r="D38" s="48"/>
      <c r="E38" s="48"/>
      <c r="F38" s="48"/>
      <c r="G38" s="48"/>
      <c r="H38" s="48"/>
      <c r="I38" s="48"/>
      <c r="J38" s="48"/>
      <c r="K38" s="48"/>
      <c r="L38" s="48"/>
      <c r="M38" s="48"/>
      <c r="N38" s="48"/>
      <c r="O38" s="48"/>
      <c r="P38" s="48"/>
      <c r="Q38" s="48"/>
      <c r="R38" s="48"/>
      <c r="S38" s="48"/>
      <c r="T38" s="48"/>
      <c r="U38" s="48"/>
    </row>
    <row r="39" spans="1:21" ht="13.5" customHeight="1">
      <c r="A39" s="48"/>
      <c r="B39" s="48"/>
      <c r="C39" s="48"/>
      <c r="D39" s="48"/>
      <c r="E39" s="48"/>
      <c r="F39" s="48"/>
      <c r="G39" s="48"/>
      <c r="H39" s="48"/>
      <c r="I39" s="48"/>
      <c r="J39" s="48"/>
      <c r="K39" s="48"/>
      <c r="L39" s="48"/>
      <c r="M39" s="48"/>
      <c r="N39" s="48"/>
      <c r="O39" s="48"/>
      <c r="P39" s="48"/>
      <c r="Q39" s="48"/>
      <c r="R39" s="48"/>
      <c r="S39" s="48"/>
      <c r="T39" s="48"/>
      <c r="U39" s="48"/>
    </row>
    <row r="40" spans="1:21" ht="13.5" customHeight="1">
      <c r="A40" s="48"/>
      <c r="B40" s="48"/>
      <c r="C40" s="48"/>
      <c r="D40" s="48"/>
      <c r="E40" s="48"/>
      <c r="F40" s="48"/>
      <c r="G40" s="48"/>
      <c r="H40" s="48"/>
      <c r="I40" s="48"/>
      <c r="J40" s="48"/>
      <c r="K40" s="48"/>
      <c r="L40" s="48"/>
      <c r="M40" s="48"/>
      <c r="N40" s="48"/>
      <c r="O40" s="48"/>
      <c r="P40" s="48"/>
      <c r="Q40" s="48"/>
      <c r="R40" s="48"/>
      <c r="S40" s="48"/>
      <c r="T40" s="48"/>
      <c r="U40" s="48"/>
    </row>
    <row r="41" spans="1:21" ht="13.5" customHeight="1">
      <c r="A41" s="48"/>
      <c r="B41" s="48"/>
      <c r="C41" s="48"/>
      <c r="D41" s="48"/>
      <c r="E41" s="48"/>
      <c r="F41" s="48"/>
      <c r="G41" s="48"/>
      <c r="H41" s="48"/>
      <c r="I41" s="48"/>
      <c r="J41" s="48"/>
      <c r="K41" s="48"/>
      <c r="L41" s="48"/>
      <c r="M41" s="48"/>
      <c r="N41" s="48"/>
      <c r="O41" s="48"/>
      <c r="P41" s="48"/>
      <c r="Q41" s="48"/>
      <c r="R41" s="48"/>
      <c r="S41" s="48"/>
      <c r="T41" s="48"/>
      <c r="U41" s="48"/>
    </row>
    <row r="42" spans="1:21" ht="13.5" customHeight="1">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c r="A44" s="48"/>
      <c r="B44" s="51" t="s">
        <v>8</v>
      </c>
      <c r="C44" s="52"/>
      <c r="D44" s="52"/>
      <c r="E44" s="53"/>
      <c r="F44" s="53"/>
      <c r="G44" s="53"/>
      <c r="H44" s="53"/>
      <c r="I44" s="53"/>
      <c r="J44" s="54" t="s">
        <v>2</v>
      </c>
      <c r="K44" s="55" t="s">
        <v>535</v>
      </c>
      <c r="L44" s="56" t="s">
        <v>536</v>
      </c>
      <c r="M44" s="56" t="s">
        <v>537</v>
      </c>
      <c r="N44" s="56" t="s">
        <v>538</v>
      </c>
      <c r="O44" s="57" t="s">
        <v>539</v>
      </c>
      <c r="P44" s="48"/>
      <c r="Q44" s="48"/>
      <c r="R44" s="48"/>
      <c r="S44" s="48"/>
      <c r="T44" s="48"/>
      <c r="U44" s="48"/>
    </row>
    <row r="45" spans="1:21" ht="30.75" customHeight="1">
      <c r="A45" s="48"/>
      <c r="B45" s="1153" t="s">
        <v>9</v>
      </c>
      <c r="C45" s="1154"/>
      <c r="D45" s="58"/>
      <c r="E45" s="1159" t="s">
        <v>10</v>
      </c>
      <c r="F45" s="1159"/>
      <c r="G45" s="1159"/>
      <c r="H45" s="1159"/>
      <c r="I45" s="1159"/>
      <c r="J45" s="1160"/>
      <c r="K45" s="59">
        <v>1235</v>
      </c>
      <c r="L45" s="60">
        <v>1173</v>
      </c>
      <c r="M45" s="60">
        <v>1188</v>
      </c>
      <c r="N45" s="60">
        <v>1122</v>
      </c>
      <c r="O45" s="61">
        <v>1162</v>
      </c>
      <c r="P45" s="48"/>
      <c r="Q45" s="48"/>
      <c r="R45" s="48"/>
      <c r="S45" s="48"/>
      <c r="T45" s="48"/>
      <c r="U45" s="48"/>
    </row>
    <row r="46" spans="1:21" ht="30.75" customHeight="1">
      <c r="A46" s="48"/>
      <c r="B46" s="1155"/>
      <c r="C46" s="1156"/>
      <c r="D46" s="62"/>
      <c r="E46" s="1161" t="s">
        <v>11</v>
      </c>
      <c r="F46" s="1161"/>
      <c r="G46" s="1161"/>
      <c r="H46" s="1161"/>
      <c r="I46" s="1161"/>
      <c r="J46" s="1162"/>
      <c r="K46" s="63" t="s">
        <v>497</v>
      </c>
      <c r="L46" s="64" t="s">
        <v>497</v>
      </c>
      <c r="M46" s="64" t="s">
        <v>497</v>
      </c>
      <c r="N46" s="64" t="s">
        <v>497</v>
      </c>
      <c r="O46" s="65" t="s">
        <v>497</v>
      </c>
      <c r="P46" s="48"/>
      <c r="Q46" s="48"/>
      <c r="R46" s="48"/>
      <c r="S46" s="48"/>
      <c r="T46" s="48"/>
      <c r="U46" s="48"/>
    </row>
    <row r="47" spans="1:21" ht="30.75" customHeight="1">
      <c r="A47" s="48"/>
      <c r="B47" s="1155"/>
      <c r="C47" s="1156"/>
      <c r="D47" s="62"/>
      <c r="E47" s="1161" t="s">
        <v>12</v>
      </c>
      <c r="F47" s="1161"/>
      <c r="G47" s="1161"/>
      <c r="H47" s="1161"/>
      <c r="I47" s="1161"/>
      <c r="J47" s="1162"/>
      <c r="K47" s="63" t="s">
        <v>497</v>
      </c>
      <c r="L47" s="64" t="s">
        <v>497</v>
      </c>
      <c r="M47" s="64" t="s">
        <v>497</v>
      </c>
      <c r="N47" s="64" t="s">
        <v>497</v>
      </c>
      <c r="O47" s="65" t="s">
        <v>497</v>
      </c>
      <c r="P47" s="48"/>
      <c r="Q47" s="48"/>
      <c r="R47" s="48"/>
      <c r="S47" s="48"/>
      <c r="T47" s="48"/>
      <c r="U47" s="48"/>
    </row>
    <row r="48" spans="1:21" ht="30.75" customHeight="1">
      <c r="A48" s="48"/>
      <c r="B48" s="1155"/>
      <c r="C48" s="1156"/>
      <c r="D48" s="62"/>
      <c r="E48" s="1161" t="s">
        <v>13</v>
      </c>
      <c r="F48" s="1161"/>
      <c r="G48" s="1161"/>
      <c r="H48" s="1161"/>
      <c r="I48" s="1161"/>
      <c r="J48" s="1162"/>
      <c r="K48" s="63">
        <v>255</v>
      </c>
      <c r="L48" s="64">
        <v>265</v>
      </c>
      <c r="M48" s="64">
        <v>248</v>
      </c>
      <c r="N48" s="64">
        <v>252</v>
      </c>
      <c r="O48" s="65">
        <v>249</v>
      </c>
      <c r="P48" s="48"/>
      <c r="Q48" s="48"/>
      <c r="R48" s="48"/>
      <c r="S48" s="48"/>
      <c r="T48" s="48"/>
      <c r="U48" s="48"/>
    </row>
    <row r="49" spans="1:21" ht="30.75" customHeight="1">
      <c r="A49" s="48"/>
      <c r="B49" s="1155"/>
      <c r="C49" s="1156"/>
      <c r="D49" s="62"/>
      <c r="E49" s="1161" t="s">
        <v>14</v>
      </c>
      <c r="F49" s="1161"/>
      <c r="G49" s="1161"/>
      <c r="H49" s="1161"/>
      <c r="I49" s="1161"/>
      <c r="J49" s="1162"/>
      <c r="K49" s="63" t="s">
        <v>497</v>
      </c>
      <c r="L49" s="64" t="s">
        <v>497</v>
      </c>
      <c r="M49" s="64" t="s">
        <v>497</v>
      </c>
      <c r="N49" s="64" t="s">
        <v>497</v>
      </c>
      <c r="O49" s="65" t="s">
        <v>497</v>
      </c>
      <c r="P49" s="48"/>
      <c r="Q49" s="48"/>
      <c r="R49" s="48"/>
      <c r="S49" s="48"/>
      <c r="T49" s="48"/>
      <c r="U49" s="48"/>
    </row>
    <row r="50" spans="1:21" ht="30.75" customHeight="1">
      <c r="A50" s="48"/>
      <c r="B50" s="1155"/>
      <c r="C50" s="1156"/>
      <c r="D50" s="62"/>
      <c r="E50" s="1161" t="s">
        <v>15</v>
      </c>
      <c r="F50" s="1161"/>
      <c r="G50" s="1161"/>
      <c r="H50" s="1161"/>
      <c r="I50" s="1161"/>
      <c r="J50" s="1162"/>
      <c r="K50" s="63" t="s">
        <v>497</v>
      </c>
      <c r="L50" s="64" t="s">
        <v>497</v>
      </c>
      <c r="M50" s="64" t="s">
        <v>497</v>
      </c>
      <c r="N50" s="64" t="s">
        <v>497</v>
      </c>
      <c r="O50" s="65" t="s">
        <v>497</v>
      </c>
      <c r="P50" s="48"/>
      <c r="Q50" s="48"/>
      <c r="R50" s="48"/>
      <c r="S50" s="48"/>
      <c r="T50" s="48"/>
      <c r="U50" s="48"/>
    </row>
    <row r="51" spans="1:21" ht="30.75" customHeight="1">
      <c r="A51" s="48"/>
      <c r="B51" s="1157"/>
      <c r="C51" s="1158"/>
      <c r="D51" s="66"/>
      <c r="E51" s="1161" t="s">
        <v>16</v>
      </c>
      <c r="F51" s="1161"/>
      <c r="G51" s="1161"/>
      <c r="H51" s="1161"/>
      <c r="I51" s="1161"/>
      <c r="J51" s="1162"/>
      <c r="K51" s="63" t="s">
        <v>497</v>
      </c>
      <c r="L51" s="64" t="s">
        <v>497</v>
      </c>
      <c r="M51" s="64" t="s">
        <v>497</v>
      </c>
      <c r="N51" s="64" t="s">
        <v>497</v>
      </c>
      <c r="O51" s="65" t="s">
        <v>497</v>
      </c>
      <c r="P51" s="48"/>
      <c r="Q51" s="48"/>
      <c r="R51" s="48"/>
      <c r="S51" s="48"/>
      <c r="T51" s="48"/>
      <c r="U51" s="48"/>
    </row>
    <row r="52" spans="1:21" ht="30.75" customHeight="1">
      <c r="A52" s="48"/>
      <c r="B52" s="1163" t="s">
        <v>17</v>
      </c>
      <c r="C52" s="1164"/>
      <c r="D52" s="66"/>
      <c r="E52" s="1161" t="s">
        <v>18</v>
      </c>
      <c r="F52" s="1161"/>
      <c r="G52" s="1161"/>
      <c r="H52" s="1161"/>
      <c r="I52" s="1161"/>
      <c r="J52" s="1162"/>
      <c r="K52" s="63">
        <v>1077</v>
      </c>
      <c r="L52" s="64">
        <v>1021</v>
      </c>
      <c r="M52" s="64">
        <v>977</v>
      </c>
      <c r="N52" s="64">
        <v>924</v>
      </c>
      <c r="O52" s="65">
        <v>937</v>
      </c>
      <c r="P52" s="48"/>
      <c r="Q52" s="48"/>
      <c r="R52" s="48"/>
      <c r="S52" s="48"/>
      <c r="T52" s="48"/>
      <c r="U52" s="48"/>
    </row>
    <row r="53" spans="1:21" ht="30.75" customHeight="1" thickBot="1">
      <c r="A53" s="48"/>
      <c r="B53" s="1165" t="s">
        <v>19</v>
      </c>
      <c r="C53" s="1166"/>
      <c r="D53" s="67"/>
      <c r="E53" s="1167" t="s">
        <v>20</v>
      </c>
      <c r="F53" s="1167"/>
      <c r="G53" s="1167"/>
      <c r="H53" s="1167"/>
      <c r="I53" s="1167"/>
      <c r="J53" s="1168"/>
      <c r="K53" s="68">
        <v>413</v>
      </c>
      <c r="L53" s="69">
        <v>417</v>
      </c>
      <c r="M53" s="69">
        <v>459</v>
      </c>
      <c r="N53" s="69">
        <v>450</v>
      </c>
      <c r="O53" s="70">
        <v>474</v>
      </c>
      <c r="P53" s="48"/>
      <c r="Q53" s="48"/>
      <c r="R53" s="48"/>
      <c r="S53" s="48"/>
      <c r="T53" s="48"/>
      <c r="U53" s="48"/>
    </row>
    <row r="54" spans="1:21" ht="24" customHeight="1">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c r="A57" s="48"/>
      <c r="B57" s="76"/>
      <c r="C57" s="77"/>
      <c r="D57" s="77"/>
      <c r="E57" s="78"/>
      <c r="F57" s="78"/>
      <c r="G57" s="78"/>
      <c r="H57" s="78"/>
      <c r="I57" s="78"/>
      <c r="J57" s="79" t="s">
        <v>2</v>
      </c>
      <c r="K57" s="80" t="s">
        <v>553</v>
      </c>
      <c r="L57" s="81" t="s">
        <v>554</v>
      </c>
      <c r="M57" s="81" t="s">
        <v>555</v>
      </c>
      <c r="N57" s="81" t="s">
        <v>556</v>
      </c>
      <c r="O57" s="82" t="s">
        <v>557</v>
      </c>
      <c r="P57" s="48"/>
      <c r="Q57" s="48"/>
      <c r="R57" s="48"/>
      <c r="S57" s="48"/>
      <c r="T57" s="48"/>
      <c r="U57" s="48"/>
    </row>
    <row r="58" spans="1:21" ht="31.5" customHeight="1">
      <c r="B58" s="1169" t="s">
        <v>24</v>
      </c>
      <c r="C58" s="1170"/>
      <c r="D58" s="1175" t="s">
        <v>25</v>
      </c>
      <c r="E58" s="1176"/>
      <c r="F58" s="1176"/>
      <c r="G58" s="1176"/>
      <c r="H58" s="1176"/>
      <c r="I58" s="1176"/>
      <c r="J58" s="1177"/>
      <c r="K58" s="83"/>
      <c r="L58" s="84"/>
      <c r="M58" s="84"/>
      <c r="N58" s="84"/>
      <c r="O58" s="85"/>
    </row>
    <row r="59" spans="1:21" ht="31.5" customHeight="1">
      <c r="B59" s="1171"/>
      <c r="C59" s="1172"/>
      <c r="D59" s="1178" t="s">
        <v>26</v>
      </c>
      <c r="E59" s="1179"/>
      <c r="F59" s="1179"/>
      <c r="G59" s="1179"/>
      <c r="H59" s="1179"/>
      <c r="I59" s="1179"/>
      <c r="J59" s="1180"/>
      <c r="K59" s="86"/>
      <c r="L59" s="87"/>
      <c r="M59" s="87"/>
      <c r="N59" s="87"/>
      <c r="O59" s="88"/>
    </row>
    <row r="60" spans="1:21" ht="31.5" customHeight="1" thickBot="1">
      <c r="B60" s="1173"/>
      <c r="C60" s="1174"/>
      <c r="D60" s="1181" t="s">
        <v>27</v>
      </c>
      <c r="E60" s="1182"/>
      <c r="F60" s="1182"/>
      <c r="G60" s="1182"/>
      <c r="H60" s="1182"/>
      <c r="I60" s="1182"/>
      <c r="J60" s="1183"/>
      <c r="K60" s="89"/>
      <c r="L60" s="90"/>
      <c r="M60" s="90"/>
      <c r="N60" s="90"/>
      <c r="O60" s="91"/>
    </row>
    <row r="61" spans="1:21" ht="24" customHeight="1">
      <c r="B61" s="92"/>
      <c r="C61" s="92"/>
      <c r="D61" s="93" t="s">
        <v>28</v>
      </c>
      <c r="E61" s="94"/>
      <c r="F61" s="94"/>
      <c r="G61" s="94"/>
      <c r="H61" s="94"/>
      <c r="I61" s="94"/>
      <c r="J61" s="94"/>
      <c r="K61" s="94"/>
      <c r="L61" s="94"/>
      <c r="M61" s="94"/>
      <c r="N61" s="94"/>
      <c r="O61" s="94"/>
    </row>
    <row r="62" spans="1:21" ht="24" customHeight="1">
      <c r="B62" s="95"/>
      <c r="C62" s="95"/>
      <c r="D62" s="93" t="s">
        <v>29</v>
      </c>
      <c r="E62" s="94"/>
      <c r="F62" s="94"/>
      <c r="G62" s="94"/>
      <c r="H62" s="94"/>
      <c r="I62" s="94"/>
      <c r="J62" s="94"/>
      <c r="K62" s="94"/>
      <c r="L62" s="94"/>
      <c r="M62" s="94"/>
      <c r="N62" s="94"/>
      <c r="O62" s="94"/>
    </row>
    <row r="63" spans="1:21" ht="24" customHeight="1">
      <c r="A63" s="48"/>
      <c r="B63" s="71"/>
      <c r="C63" s="48"/>
      <c r="D63" s="48"/>
      <c r="E63" s="48"/>
      <c r="F63" s="48"/>
      <c r="G63" s="48"/>
      <c r="H63" s="48"/>
      <c r="I63" s="48"/>
      <c r="J63" s="48"/>
      <c r="K63" s="48"/>
      <c r="L63" s="48"/>
      <c r="M63" s="48"/>
      <c r="N63" s="48"/>
      <c r="O63" s="48"/>
      <c r="P63" s="48"/>
      <c r="Q63" s="48"/>
      <c r="R63" s="48"/>
      <c r="S63" s="48"/>
      <c r="T63" s="48"/>
      <c r="U63" s="48"/>
    </row>
    <row r="64" spans="1:21" ht="24" customHeight="1">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mZe88sjSlP7MWzmP1u0RYBmeFxlS+WbxYCIT7p/xqBxJM7bg/mgHWY7eZlp1jp+0Cg0lI9qu/0zswAk21Ey8Pw==" saltValue="BiqiSXl7E39Q3FAgpQbnUA=="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85" zoomScaleNormal="85" zoomScaleSheetLayoutView="100" workbookViewId="0"/>
  </sheetViews>
  <sheetFormatPr defaultColWidth="0" defaultRowHeight="13.5" customHeight="1" zeroHeight="1"/>
  <cols>
    <col min="1" max="1" width="6.6328125" style="96" customWidth="1"/>
    <col min="2" max="3" width="12.6328125" style="96" customWidth="1"/>
    <col min="4" max="4" width="11.6328125" style="96" customWidth="1"/>
    <col min="5" max="8" width="10.36328125" style="96" customWidth="1"/>
    <col min="9" max="13" width="16.36328125" style="96" customWidth="1"/>
    <col min="14" max="19" width="12.6328125" style="96" customWidth="1"/>
    <col min="20" max="16384" width="0" style="96" hidden="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thickBot="1">
      <c r="M39" s="97" t="s">
        <v>7</v>
      </c>
    </row>
    <row r="40" spans="2:13" ht="27.75" customHeight="1" thickBot="1">
      <c r="B40" s="98" t="s">
        <v>8</v>
      </c>
      <c r="C40" s="99"/>
      <c r="D40" s="99"/>
      <c r="E40" s="100"/>
      <c r="F40" s="100"/>
      <c r="G40" s="100"/>
      <c r="H40" s="101" t="s">
        <v>2</v>
      </c>
      <c r="I40" s="102" t="s">
        <v>535</v>
      </c>
      <c r="J40" s="103" t="s">
        <v>536</v>
      </c>
      <c r="K40" s="103" t="s">
        <v>537</v>
      </c>
      <c r="L40" s="103" t="s">
        <v>538</v>
      </c>
      <c r="M40" s="104" t="s">
        <v>539</v>
      </c>
    </row>
    <row r="41" spans="2:13" ht="27.75" customHeight="1">
      <c r="B41" s="1184" t="s">
        <v>30</v>
      </c>
      <c r="C41" s="1185"/>
      <c r="D41" s="105"/>
      <c r="E41" s="1190" t="s">
        <v>31</v>
      </c>
      <c r="F41" s="1190"/>
      <c r="G41" s="1190"/>
      <c r="H41" s="1191"/>
      <c r="I41" s="343">
        <v>9981</v>
      </c>
      <c r="J41" s="344">
        <v>9777</v>
      </c>
      <c r="K41" s="344">
        <v>9004</v>
      </c>
      <c r="L41" s="344">
        <v>8704</v>
      </c>
      <c r="M41" s="345">
        <v>7982</v>
      </c>
    </row>
    <row r="42" spans="2:13" ht="27.75" customHeight="1">
      <c r="B42" s="1186"/>
      <c r="C42" s="1187"/>
      <c r="D42" s="106"/>
      <c r="E42" s="1192" t="s">
        <v>32</v>
      </c>
      <c r="F42" s="1192"/>
      <c r="G42" s="1192"/>
      <c r="H42" s="1193"/>
      <c r="I42" s="346" t="s">
        <v>497</v>
      </c>
      <c r="J42" s="347" t="s">
        <v>497</v>
      </c>
      <c r="K42" s="347" t="s">
        <v>497</v>
      </c>
      <c r="L42" s="347" t="s">
        <v>497</v>
      </c>
      <c r="M42" s="348" t="s">
        <v>497</v>
      </c>
    </row>
    <row r="43" spans="2:13" ht="27.75" customHeight="1">
      <c r="B43" s="1186"/>
      <c r="C43" s="1187"/>
      <c r="D43" s="106"/>
      <c r="E43" s="1192" t="s">
        <v>33</v>
      </c>
      <c r="F43" s="1192"/>
      <c r="G43" s="1192"/>
      <c r="H43" s="1193"/>
      <c r="I43" s="346">
        <v>1971</v>
      </c>
      <c r="J43" s="347">
        <v>1817</v>
      </c>
      <c r="K43" s="347">
        <v>1650</v>
      </c>
      <c r="L43" s="347">
        <v>1486</v>
      </c>
      <c r="M43" s="348">
        <v>1266</v>
      </c>
    </row>
    <row r="44" spans="2:13" ht="27.75" customHeight="1">
      <c r="B44" s="1186"/>
      <c r="C44" s="1187"/>
      <c r="D44" s="106"/>
      <c r="E44" s="1192" t="s">
        <v>34</v>
      </c>
      <c r="F44" s="1192"/>
      <c r="G44" s="1192"/>
      <c r="H44" s="1193"/>
      <c r="I44" s="346" t="s">
        <v>497</v>
      </c>
      <c r="J44" s="347" t="s">
        <v>497</v>
      </c>
      <c r="K44" s="347" t="s">
        <v>497</v>
      </c>
      <c r="L44" s="347" t="s">
        <v>497</v>
      </c>
      <c r="M44" s="348" t="s">
        <v>497</v>
      </c>
    </row>
    <row r="45" spans="2:13" ht="27.75" customHeight="1">
      <c r="B45" s="1186"/>
      <c r="C45" s="1187"/>
      <c r="D45" s="106"/>
      <c r="E45" s="1192" t="s">
        <v>35</v>
      </c>
      <c r="F45" s="1192"/>
      <c r="G45" s="1192"/>
      <c r="H45" s="1193"/>
      <c r="I45" s="346">
        <v>315</v>
      </c>
      <c r="J45" s="347">
        <v>297</v>
      </c>
      <c r="K45" s="347">
        <v>271</v>
      </c>
      <c r="L45" s="347">
        <v>270</v>
      </c>
      <c r="M45" s="348">
        <v>222</v>
      </c>
    </row>
    <row r="46" spans="2:13" ht="27.75" customHeight="1">
      <c r="B46" s="1186"/>
      <c r="C46" s="1187"/>
      <c r="D46" s="107"/>
      <c r="E46" s="1192" t="s">
        <v>36</v>
      </c>
      <c r="F46" s="1192"/>
      <c r="G46" s="1192"/>
      <c r="H46" s="1193"/>
      <c r="I46" s="346" t="s">
        <v>497</v>
      </c>
      <c r="J46" s="347" t="s">
        <v>497</v>
      </c>
      <c r="K46" s="347" t="s">
        <v>497</v>
      </c>
      <c r="L46" s="347" t="s">
        <v>497</v>
      </c>
      <c r="M46" s="348" t="s">
        <v>497</v>
      </c>
    </row>
    <row r="47" spans="2:13" ht="27.75" customHeight="1">
      <c r="B47" s="1186"/>
      <c r="C47" s="1187"/>
      <c r="D47" s="108"/>
      <c r="E47" s="1194" t="s">
        <v>37</v>
      </c>
      <c r="F47" s="1195"/>
      <c r="G47" s="1195"/>
      <c r="H47" s="1196"/>
      <c r="I47" s="346" t="s">
        <v>497</v>
      </c>
      <c r="J47" s="347" t="s">
        <v>497</v>
      </c>
      <c r="K47" s="347" t="s">
        <v>497</v>
      </c>
      <c r="L47" s="347" t="s">
        <v>497</v>
      </c>
      <c r="M47" s="348" t="s">
        <v>497</v>
      </c>
    </row>
    <row r="48" spans="2:13" ht="27.75" customHeight="1">
      <c r="B48" s="1186"/>
      <c r="C48" s="1187"/>
      <c r="D48" s="106"/>
      <c r="E48" s="1192" t="s">
        <v>38</v>
      </c>
      <c r="F48" s="1192"/>
      <c r="G48" s="1192"/>
      <c r="H48" s="1193"/>
      <c r="I48" s="346" t="s">
        <v>497</v>
      </c>
      <c r="J48" s="347" t="s">
        <v>497</v>
      </c>
      <c r="K48" s="347" t="s">
        <v>497</v>
      </c>
      <c r="L48" s="347" t="s">
        <v>497</v>
      </c>
      <c r="M48" s="348" t="s">
        <v>497</v>
      </c>
    </row>
    <row r="49" spans="2:13" ht="27.75" customHeight="1">
      <c r="B49" s="1188"/>
      <c r="C49" s="1189"/>
      <c r="D49" s="106"/>
      <c r="E49" s="1192" t="s">
        <v>39</v>
      </c>
      <c r="F49" s="1192"/>
      <c r="G49" s="1192"/>
      <c r="H49" s="1193"/>
      <c r="I49" s="346" t="s">
        <v>497</v>
      </c>
      <c r="J49" s="347" t="s">
        <v>497</v>
      </c>
      <c r="K49" s="347" t="s">
        <v>497</v>
      </c>
      <c r="L49" s="347" t="s">
        <v>497</v>
      </c>
      <c r="M49" s="348" t="s">
        <v>497</v>
      </c>
    </row>
    <row r="50" spans="2:13" ht="27.75" customHeight="1">
      <c r="B50" s="1197" t="s">
        <v>40</v>
      </c>
      <c r="C50" s="1198"/>
      <c r="D50" s="109"/>
      <c r="E50" s="1192" t="s">
        <v>41</v>
      </c>
      <c r="F50" s="1192"/>
      <c r="G50" s="1192"/>
      <c r="H50" s="1193"/>
      <c r="I50" s="346">
        <v>2084</v>
      </c>
      <c r="J50" s="347">
        <v>2136</v>
      </c>
      <c r="K50" s="347">
        <v>2213</v>
      </c>
      <c r="L50" s="347">
        <v>1894</v>
      </c>
      <c r="M50" s="348">
        <v>1584</v>
      </c>
    </row>
    <row r="51" spans="2:13" ht="27.75" customHeight="1">
      <c r="B51" s="1186"/>
      <c r="C51" s="1187"/>
      <c r="D51" s="106"/>
      <c r="E51" s="1192" t="s">
        <v>42</v>
      </c>
      <c r="F51" s="1192"/>
      <c r="G51" s="1192"/>
      <c r="H51" s="1193"/>
      <c r="I51" s="346">
        <v>1078</v>
      </c>
      <c r="J51" s="347">
        <v>983</v>
      </c>
      <c r="K51" s="347">
        <v>889</v>
      </c>
      <c r="L51" s="347">
        <v>798</v>
      </c>
      <c r="M51" s="348">
        <v>707</v>
      </c>
    </row>
    <row r="52" spans="2:13" ht="27.75" customHeight="1">
      <c r="B52" s="1188"/>
      <c r="C52" s="1189"/>
      <c r="D52" s="106"/>
      <c r="E52" s="1192" t="s">
        <v>43</v>
      </c>
      <c r="F52" s="1192"/>
      <c r="G52" s="1192"/>
      <c r="H52" s="1193"/>
      <c r="I52" s="346">
        <v>7690</v>
      </c>
      <c r="J52" s="347">
        <v>7442</v>
      </c>
      <c r="K52" s="347">
        <v>6887</v>
      </c>
      <c r="L52" s="347">
        <v>6630</v>
      </c>
      <c r="M52" s="348">
        <v>5991</v>
      </c>
    </row>
    <row r="53" spans="2:13" ht="27.75" customHeight="1" thickBot="1">
      <c r="B53" s="1199" t="s">
        <v>19</v>
      </c>
      <c r="C53" s="1200"/>
      <c r="D53" s="110"/>
      <c r="E53" s="1201" t="s">
        <v>44</v>
      </c>
      <c r="F53" s="1201"/>
      <c r="G53" s="1201"/>
      <c r="H53" s="1202"/>
      <c r="I53" s="349">
        <v>1415</v>
      </c>
      <c r="J53" s="350">
        <v>1330</v>
      </c>
      <c r="K53" s="350">
        <v>935</v>
      </c>
      <c r="L53" s="350">
        <v>1138</v>
      </c>
      <c r="M53" s="351">
        <v>1189</v>
      </c>
    </row>
    <row r="54" spans="2:13" ht="27.75" customHeight="1">
      <c r="B54" s="111"/>
      <c r="C54" s="112"/>
      <c r="D54" s="112"/>
      <c r="E54" s="113"/>
      <c r="F54" s="113"/>
      <c r="G54" s="113"/>
      <c r="H54" s="113"/>
      <c r="I54" s="114"/>
      <c r="J54" s="114"/>
      <c r="K54" s="114"/>
      <c r="L54" s="114"/>
      <c r="M54" s="114"/>
    </row>
    <row r="55" spans="2:13" ht="13"/>
  </sheetData>
  <sheetProtection algorithmName="SHA-512" hashValue="p1iEnmkf+Xa9A+6OzWm/PysckbM7GHcrGhX9F4uW70z4Bbp0V0e99zfnOnpcCNHCudV3zcncJOD0ZmURd82pLQ==" saltValue="RLJY2lKIfLOZ4nYkdZ5Uhg=="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55" zoomScaleNormal="55" zoomScaleSheetLayoutView="100" workbookViewId="0"/>
  </sheetViews>
  <sheetFormatPr defaultColWidth="0" defaultRowHeight="13.5" customHeight="1" zeroHeight="1"/>
  <cols>
    <col min="1" max="1" width="8.26953125" style="1" customWidth="1"/>
    <col min="2" max="2" width="16.36328125" style="1" customWidth="1"/>
    <col min="3" max="5" width="26.26953125" style="1" customWidth="1"/>
    <col min="6" max="8" width="24.2695312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spans="2:8" ht="20.25" customHeight="1"/>
    <row r="50" spans="2:8" ht="16.5" customHeight="1"/>
    <row r="51" spans="2:8" ht="29.25" customHeight="1"/>
    <row r="52" spans="2:8" ht="29.25" customHeight="1"/>
    <row r="53" spans="2:8" ht="52.5" customHeight="1" thickBot="1">
      <c r="B53" s="2"/>
      <c r="C53" s="2"/>
      <c r="D53" s="2"/>
      <c r="E53" s="2"/>
      <c r="F53" s="2"/>
      <c r="G53" s="2"/>
      <c r="H53" s="115" t="s">
        <v>45</v>
      </c>
    </row>
    <row r="54" spans="2:8" ht="29.25" customHeight="1" thickBot="1">
      <c r="B54" s="116" t="s">
        <v>1</v>
      </c>
      <c r="C54" s="117"/>
      <c r="D54" s="117"/>
      <c r="E54" s="118" t="s">
        <v>2</v>
      </c>
      <c r="F54" s="119" t="s">
        <v>537</v>
      </c>
      <c r="G54" s="119" t="s">
        <v>538</v>
      </c>
      <c r="H54" s="120" t="s">
        <v>539</v>
      </c>
    </row>
    <row r="55" spans="2:8" ht="52.5" customHeight="1">
      <c r="B55" s="121"/>
      <c r="C55" s="1211" t="s">
        <v>46</v>
      </c>
      <c r="D55" s="1211"/>
      <c r="E55" s="1212"/>
      <c r="F55" s="352">
        <v>1118</v>
      </c>
      <c r="G55" s="352">
        <v>948</v>
      </c>
      <c r="H55" s="353">
        <v>778</v>
      </c>
    </row>
    <row r="56" spans="2:8" ht="52.5" customHeight="1">
      <c r="B56" s="122"/>
      <c r="C56" s="1213" t="s">
        <v>47</v>
      </c>
      <c r="D56" s="1213"/>
      <c r="E56" s="1214"/>
      <c r="F56" s="354">
        <v>446</v>
      </c>
      <c r="G56" s="354">
        <v>312</v>
      </c>
      <c r="H56" s="355">
        <v>233</v>
      </c>
    </row>
    <row r="57" spans="2:8" ht="53.25" customHeight="1">
      <c r="B57" s="122"/>
      <c r="C57" s="1215" t="s">
        <v>48</v>
      </c>
      <c r="D57" s="1215"/>
      <c r="E57" s="1216"/>
      <c r="F57" s="356">
        <v>774</v>
      </c>
      <c r="G57" s="356">
        <v>766</v>
      </c>
      <c r="H57" s="357">
        <v>703</v>
      </c>
    </row>
    <row r="58" spans="2:8" ht="45.75" customHeight="1">
      <c r="B58" s="123"/>
      <c r="C58" s="1203" t="s">
        <v>575</v>
      </c>
      <c r="D58" s="1204"/>
      <c r="E58" s="1205"/>
      <c r="F58" s="358">
        <v>294</v>
      </c>
      <c r="G58" s="358">
        <v>308</v>
      </c>
      <c r="H58" s="359">
        <v>320</v>
      </c>
    </row>
    <row r="59" spans="2:8" ht="45.75" customHeight="1">
      <c r="B59" s="123"/>
      <c r="C59" s="1203" t="s">
        <v>576</v>
      </c>
      <c r="D59" s="1204"/>
      <c r="E59" s="1205"/>
      <c r="F59" s="358">
        <v>374</v>
      </c>
      <c r="G59" s="358">
        <v>350</v>
      </c>
      <c r="H59" s="359">
        <v>275</v>
      </c>
    </row>
    <row r="60" spans="2:8" ht="45.75" customHeight="1">
      <c r="B60" s="123"/>
      <c r="C60" s="1203" t="s">
        <v>570</v>
      </c>
      <c r="D60" s="1204"/>
      <c r="E60" s="1205"/>
      <c r="F60" s="358">
        <v>52</v>
      </c>
      <c r="G60" s="358">
        <v>52</v>
      </c>
      <c r="H60" s="359">
        <v>52</v>
      </c>
    </row>
    <row r="61" spans="2:8" ht="45.75" customHeight="1">
      <c r="B61" s="123"/>
      <c r="C61" s="1203" t="s">
        <v>571</v>
      </c>
      <c r="D61" s="1204"/>
      <c r="E61" s="1205"/>
      <c r="F61" s="358">
        <v>51</v>
      </c>
      <c r="G61" s="358">
        <v>51</v>
      </c>
      <c r="H61" s="359">
        <v>51</v>
      </c>
    </row>
    <row r="62" spans="2:8" ht="45.75" customHeight="1" thickBot="1">
      <c r="B62" s="124"/>
      <c r="C62" s="1206" t="s">
        <v>572</v>
      </c>
      <c r="D62" s="1207"/>
      <c r="E62" s="1208"/>
      <c r="F62" s="360">
        <v>3</v>
      </c>
      <c r="G62" s="360">
        <v>4</v>
      </c>
      <c r="H62" s="361">
        <v>4</v>
      </c>
    </row>
    <row r="63" spans="2:8" ht="52.5" customHeight="1" thickBot="1">
      <c r="B63" s="125"/>
      <c r="C63" s="1209" t="s">
        <v>49</v>
      </c>
      <c r="D63" s="1209"/>
      <c r="E63" s="1210"/>
      <c r="F63" s="362">
        <v>2337</v>
      </c>
      <c r="G63" s="362">
        <v>2026</v>
      </c>
      <c r="H63" s="363">
        <v>1714</v>
      </c>
    </row>
    <row r="64" spans="2:8" ht="13"/>
  </sheetData>
  <sheetProtection algorithmName="SHA-512" hashValue="gM58CigR9e4WLwmWxRgudPQDJQwFR4t3d62OAV0dRXPZZxnIsMhUlMKlpcx6FA2pHWv2JV6WS8wxLX1UdTXwmw==" saltValue="OREe2JTXpONIitZsQfan5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3FA1FB-F56B-4185-B3B4-59BAEECA54DD}">
  <sheetPr>
    <pageSetUpPr fitToPage="1"/>
  </sheetPr>
  <dimension ref="A1:DE85"/>
  <sheetViews>
    <sheetView showGridLines="0" zoomScale="70" zoomScaleNormal="70" zoomScaleSheetLayoutView="55" workbookViewId="0"/>
  </sheetViews>
  <sheetFormatPr defaultColWidth="0" defaultRowHeight="13.5" customHeight="1" zeroHeight="1"/>
  <cols>
    <col min="1" max="1" width="6.36328125" style="1219" customWidth="1"/>
    <col min="2" max="107" width="2.453125" style="1219" customWidth="1"/>
    <col min="108" max="108" width="6.08984375" style="1226" customWidth="1"/>
    <col min="109" max="109" width="5.90625" style="1225" customWidth="1"/>
    <col min="110" max="16384" width="8.6328125" style="1219" hidden="1"/>
  </cols>
  <sheetData>
    <row r="1" spans="1:109" ht="42.75" customHeight="1">
      <c r="A1" s="1217"/>
      <c r="B1" s="1218"/>
      <c r="DD1" s="1219"/>
      <c r="DE1" s="1219"/>
    </row>
    <row r="2" spans="1:109" ht="25.5" customHeight="1">
      <c r="A2" s="1220"/>
      <c r="C2" s="1220"/>
      <c r="O2" s="1220"/>
      <c r="P2" s="1220"/>
      <c r="Q2" s="1220"/>
      <c r="R2" s="1220"/>
      <c r="S2" s="1220"/>
      <c r="T2" s="1220"/>
      <c r="U2" s="1220"/>
      <c r="V2" s="1220"/>
      <c r="W2" s="1220"/>
      <c r="X2" s="1220"/>
      <c r="Y2" s="1220"/>
      <c r="Z2" s="1220"/>
      <c r="AA2" s="1220"/>
      <c r="AB2" s="1220"/>
      <c r="AC2" s="1220"/>
      <c r="AD2" s="1220"/>
      <c r="AE2" s="1220"/>
      <c r="AF2" s="1220"/>
      <c r="AG2" s="1220"/>
      <c r="AH2" s="1220"/>
      <c r="AI2" s="1220"/>
      <c r="AU2" s="1220"/>
      <c r="BG2" s="1220"/>
      <c r="BS2" s="1220"/>
      <c r="CE2" s="1220"/>
      <c r="CQ2" s="1220"/>
      <c r="DD2" s="1219"/>
      <c r="DE2" s="1219"/>
    </row>
    <row r="3" spans="1:109" ht="25.5" customHeight="1">
      <c r="A3" s="1220"/>
      <c r="C3" s="1220"/>
      <c r="O3" s="1220"/>
      <c r="P3" s="1220"/>
      <c r="Q3" s="1220"/>
      <c r="R3" s="1220"/>
      <c r="S3" s="1220"/>
      <c r="T3" s="1220"/>
      <c r="U3" s="1220"/>
      <c r="V3" s="1220"/>
      <c r="W3" s="1220"/>
      <c r="X3" s="1220"/>
      <c r="Y3" s="1220"/>
      <c r="Z3" s="1220"/>
      <c r="AA3" s="1220"/>
      <c r="AB3" s="1220"/>
      <c r="AC3" s="1220"/>
      <c r="AD3" s="1220"/>
      <c r="AE3" s="1220"/>
      <c r="AF3" s="1220"/>
      <c r="AG3" s="1220"/>
      <c r="AH3" s="1220"/>
      <c r="AI3" s="1220"/>
      <c r="AU3" s="1220"/>
      <c r="BG3" s="1220"/>
      <c r="BS3" s="1220"/>
      <c r="CE3" s="1220"/>
      <c r="CQ3" s="1220"/>
      <c r="DD3" s="1219"/>
      <c r="DE3" s="1219"/>
    </row>
    <row r="4" spans="1:109" s="247" customFormat="1" ht="13">
      <c r="A4" s="1220"/>
      <c r="B4" s="1220"/>
      <c r="C4" s="1220"/>
      <c r="D4" s="1220"/>
      <c r="E4" s="1220"/>
      <c r="F4" s="1220"/>
      <c r="G4" s="1220"/>
      <c r="H4" s="1220"/>
      <c r="I4" s="1220"/>
      <c r="J4" s="1220"/>
      <c r="K4" s="1220"/>
      <c r="L4" s="1220"/>
      <c r="M4" s="1220"/>
      <c r="N4" s="1220"/>
      <c r="O4" s="1220"/>
      <c r="P4" s="1220"/>
      <c r="Q4" s="1220"/>
      <c r="R4" s="1220"/>
      <c r="S4" s="1220"/>
      <c r="T4" s="1220"/>
      <c r="U4" s="1220"/>
      <c r="V4" s="1220"/>
      <c r="W4" s="1220"/>
      <c r="X4" s="1220"/>
      <c r="Y4" s="1220"/>
      <c r="Z4" s="1220"/>
      <c r="AA4" s="1220"/>
      <c r="AB4" s="1220"/>
      <c r="AC4" s="1220"/>
      <c r="AD4" s="1220"/>
      <c r="AE4" s="1220"/>
      <c r="AF4" s="1220"/>
      <c r="AG4" s="1220"/>
      <c r="AH4" s="1220"/>
      <c r="AI4" s="1220"/>
      <c r="AJ4" s="1220"/>
      <c r="AK4" s="1220"/>
      <c r="AL4" s="1220"/>
      <c r="AM4" s="1220"/>
      <c r="AN4" s="1220"/>
      <c r="AO4" s="1220"/>
      <c r="AP4" s="1220"/>
      <c r="AQ4" s="1220"/>
      <c r="AR4" s="1220"/>
      <c r="AS4" s="1220"/>
      <c r="AT4" s="1220"/>
      <c r="AU4" s="1220"/>
      <c r="AV4" s="1220"/>
      <c r="AW4" s="1220"/>
      <c r="AX4" s="1220"/>
      <c r="AY4" s="1220"/>
      <c r="AZ4" s="1220"/>
      <c r="BA4" s="1220"/>
      <c r="BB4" s="1220"/>
      <c r="BC4" s="1220"/>
      <c r="BD4" s="1220"/>
      <c r="BE4" s="1220"/>
      <c r="BF4" s="1220"/>
      <c r="BG4" s="1220"/>
      <c r="BH4" s="1220"/>
      <c r="BI4" s="1220"/>
      <c r="BJ4" s="1220"/>
      <c r="BK4" s="1220"/>
      <c r="BL4" s="1220"/>
      <c r="BM4" s="1220"/>
      <c r="BN4" s="1220"/>
      <c r="BO4" s="1220"/>
      <c r="BP4" s="1220"/>
      <c r="BQ4" s="1220"/>
      <c r="BR4" s="1220"/>
      <c r="BS4" s="1220"/>
      <c r="BT4" s="1220"/>
      <c r="BU4" s="1220"/>
      <c r="BV4" s="1220"/>
      <c r="BW4" s="1220"/>
      <c r="BX4" s="1220"/>
      <c r="BY4" s="1220"/>
      <c r="BZ4" s="1220"/>
      <c r="CA4" s="1220"/>
      <c r="CB4" s="1220"/>
      <c r="CC4" s="1220"/>
      <c r="CD4" s="1220"/>
      <c r="CE4" s="1220"/>
      <c r="CF4" s="1220"/>
      <c r="CG4" s="1220"/>
      <c r="CH4" s="1220"/>
      <c r="CI4" s="1220"/>
      <c r="CJ4" s="1220"/>
      <c r="CK4" s="1220"/>
      <c r="CL4" s="1220"/>
      <c r="CM4" s="1220"/>
      <c r="CN4" s="1220"/>
      <c r="CO4" s="1220"/>
      <c r="CP4" s="1220"/>
      <c r="CQ4" s="1220"/>
      <c r="CR4" s="1220"/>
      <c r="CS4" s="1220"/>
      <c r="CT4" s="1220"/>
      <c r="CU4" s="1220"/>
      <c r="CV4" s="1220"/>
      <c r="CW4" s="1220"/>
      <c r="CX4" s="1220"/>
      <c r="CY4" s="1220"/>
      <c r="CZ4" s="1220"/>
      <c r="DA4" s="1220"/>
      <c r="DB4" s="1220"/>
      <c r="DC4" s="1220"/>
      <c r="DD4" s="1220"/>
      <c r="DE4" s="1220"/>
    </row>
    <row r="5" spans="1:109" s="247" customFormat="1" ht="13">
      <c r="A5" s="1220"/>
      <c r="B5" s="1220"/>
      <c r="C5" s="1220"/>
      <c r="D5" s="1220"/>
      <c r="E5" s="1220"/>
      <c r="F5" s="1220"/>
      <c r="G5" s="1220"/>
      <c r="H5" s="1220"/>
      <c r="I5" s="1220"/>
      <c r="J5" s="1220"/>
      <c r="K5" s="1220"/>
      <c r="L5" s="1220"/>
      <c r="M5" s="1220"/>
      <c r="N5" s="1220"/>
      <c r="O5" s="1220"/>
      <c r="P5" s="1220"/>
      <c r="Q5" s="1220"/>
      <c r="R5" s="1220"/>
      <c r="S5" s="1220"/>
      <c r="T5" s="1220"/>
      <c r="U5" s="1220"/>
      <c r="V5" s="1220"/>
      <c r="W5" s="1220"/>
      <c r="X5" s="1220"/>
      <c r="Y5" s="1220"/>
      <c r="Z5" s="1220"/>
      <c r="AA5" s="1220"/>
      <c r="AB5" s="1220"/>
      <c r="AC5" s="1220"/>
      <c r="AD5" s="1220"/>
      <c r="AE5" s="1220"/>
      <c r="AF5" s="1220"/>
      <c r="AG5" s="1220"/>
      <c r="AH5" s="1220"/>
      <c r="AI5" s="1220"/>
      <c r="AJ5" s="1220"/>
      <c r="AK5" s="1220"/>
      <c r="AL5" s="1220"/>
      <c r="AM5" s="1220"/>
      <c r="AN5" s="1220"/>
      <c r="AO5" s="1220"/>
      <c r="AP5" s="1220"/>
      <c r="AQ5" s="1220"/>
      <c r="AR5" s="1220"/>
      <c r="AS5" s="1220"/>
      <c r="AT5" s="1220"/>
      <c r="AU5" s="1220"/>
      <c r="AV5" s="1220"/>
      <c r="AW5" s="1220"/>
      <c r="AX5" s="1220"/>
      <c r="AY5" s="1220"/>
      <c r="AZ5" s="1220"/>
      <c r="BA5" s="1220"/>
      <c r="BB5" s="1220"/>
      <c r="BC5" s="1220"/>
      <c r="BD5" s="1220"/>
      <c r="BE5" s="1220"/>
      <c r="BF5" s="1220"/>
      <c r="BG5" s="1220"/>
      <c r="BH5" s="1220"/>
      <c r="BI5" s="1220"/>
      <c r="BJ5" s="1220"/>
      <c r="BK5" s="1220"/>
      <c r="BL5" s="1220"/>
      <c r="BM5" s="1220"/>
      <c r="BN5" s="1220"/>
      <c r="BO5" s="1220"/>
      <c r="BP5" s="1220"/>
      <c r="BQ5" s="1220"/>
      <c r="BR5" s="1220"/>
      <c r="BS5" s="1220"/>
      <c r="BT5" s="1220"/>
      <c r="BU5" s="1220"/>
      <c r="BV5" s="1220"/>
      <c r="BW5" s="1220"/>
      <c r="BX5" s="1220"/>
      <c r="BY5" s="1220"/>
      <c r="BZ5" s="1220"/>
      <c r="CA5" s="1220"/>
      <c r="CB5" s="1220"/>
      <c r="CC5" s="1220"/>
      <c r="CD5" s="1220"/>
      <c r="CE5" s="1220"/>
      <c r="CF5" s="1220"/>
      <c r="CG5" s="1220"/>
      <c r="CH5" s="1220"/>
      <c r="CI5" s="1220"/>
      <c r="CJ5" s="1220"/>
      <c r="CK5" s="1220"/>
      <c r="CL5" s="1220"/>
      <c r="CM5" s="1220"/>
      <c r="CN5" s="1220"/>
      <c r="CO5" s="1220"/>
      <c r="CP5" s="1220"/>
      <c r="CQ5" s="1220"/>
      <c r="CR5" s="1220"/>
      <c r="CS5" s="1220"/>
      <c r="CT5" s="1220"/>
      <c r="CU5" s="1220"/>
      <c r="CV5" s="1220"/>
      <c r="CW5" s="1220"/>
      <c r="CX5" s="1220"/>
      <c r="CY5" s="1220"/>
      <c r="CZ5" s="1220"/>
      <c r="DA5" s="1220"/>
      <c r="DB5" s="1220"/>
      <c r="DC5" s="1220"/>
      <c r="DD5" s="1220"/>
      <c r="DE5" s="1220"/>
    </row>
    <row r="6" spans="1:109" s="247" customFormat="1" ht="13">
      <c r="A6" s="1220"/>
      <c r="B6" s="1220"/>
      <c r="C6" s="1220"/>
      <c r="D6" s="1220"/>
      <c r="E6" s="1220"/>
      <c r="F6" s="1220"/>
      <c r="G6" s="1220"/>
      <c r="H6" s="1220"/>
      <c r="I6" s="1220"/>
      <c r="J6" s="1220"/>
      <c r="K6" s="1220"/>
      <c r="L6" s="1220"/>
      <c r="M6" s="1220"/>
      <c r="N6" s="1220"/>
      <c r="O6" s="1220"/>
      <c r="P6" s="1220"/>
      <c r="Q6" s="1220"/>
      <c r="R6" s="1220"/>
      <c r="S6" s="1220"/>
      <c r="T6" s="1220"/>
      <c r="U6" s="1220"/>
      <c r="V6" s="1220"/>
      <c r="W6" s="1220"/>
      <c r="X6" s="1220"/>
      <c r="Y6" s="1220"/>
      <c r="Z6" s="1220"/>
      <c r="AA6" s="1220"/>
      <c r="AB6" s="1220"/>
      <c r="AC6" s="1220"/>
      <c r="AD6" s="1220"/>
      <c r="AE6" s="1220"/>
      <c r="AF6" s="1220"/>
      <c r="AG6" s="1220"/>
      <c r="AH6" s="1220"/>
      <c r="AI6" s="1220"/>
      <c r="AJ6" s="1220"/>
      <c r="AK6" s="1220"/>
      <c r="AL6" s="1220"/>
      <c r="AM6" s="1220"/>
      <c r="AN6" s="1220"/>
      <c r="AO6" s="1220"/>
      <c r="AP6" s="1220"/>
      <c r="AQ6" s="1220"/>
      <c r="AR6" s="1220"/>
      <c r="AS6" s="1220"/>
      <c r="AT6" s="1220"/>
      <c r="AU6" s="1220"/>
      <c r="AV6" s="1220"/>
      <c r="AW6" s="1220"/>
      <c r="AX6" s="1220"/>
      <c r="AY6" s="1220"/>
      <c r="AZ6" s="1220"/>
      <c r="BA6" s="1220"/>
      <c r="BB6" s="1220"/>
      <c r="BC6" s="1220"/>
      <c r="BD6" s="1220"/>
      <c r="BE6" s="1220"/>
      <c r="BF6" s="1220"/>
      <c r="BG6" s="1220"/>
      <c r="BH6" s="1220"/>
      <c r="BI6" s="1220"/>
      <c r="BJ6" s="1220"/>
      <c r="BK6" s="1220"/>
      <c r="BL6" s="1220"/>
      <c r="BM6" s="1220"/>
      <c r="BN6" s="1220"/>
      <c r="BO6" s="1220"/>
      <c r="BP6" s="1220"/>
      <c r="BQ6" s="1220"/>
      <c r="BR6" s="1220"/>
      <c r="BS6" s="1220"/>
      <c r="BT6" s="1220"/>
      <c r="BU6" s="1220"/>
      <c r="BV6" s="1220"/>
      <c r="BW6" s="1220"/>
      <c r="BX6" s="1220"/>
      <c r="BY6" s="1220"/>
      <c r="BZ6" s="1220"/>
      <c r="CA6" s="1220"/>
      <c r="CB6" s="1220"/>
      <c r="CC6" s="1220"/>
      <c r="CD6" s="1220"/>
      <c r="CE6" s="1220"/>
      <c r="CF6" s="1220"/>
      <c r="CG6" s="1220"/>
      <c r="CH6" s="1220"/>
      <c r="CI6" s="1220"/>
      <c r="CJ6" s="1220"/>
      <c r="CK6" s="1220"/>
      <c r="CL6" s="1220"/>
      <c r="CM6" s="1220"/>
      <c r="CN6" s="1220"/>
      <c r="CO6" s="1220"/>
      <c r="CP6" s="1220"/>
      <c r="CQ6" s="1220"/>
      <c r="CR6" s="1220"/>
      <c r="CS6" s="1220"/>
      <c r="CT6" s="1220"/>
      <c r="CU6" s="1220"/>
      <c r="CV6" s="1220"/>
      <c r="CW6" s="1220"/>
      <c r="CX6" s="1220"/>
      <c r="CY6" s="1220"/>
      <c r="CZ6" s="1220"/>
      <c r="DA6" s="1220"/>
      <c r="DB6" s="1220"/>
      <c r="DC6" s="1220"/>
      <c r="DD6" s="1220"/>
      <c r="DE6" s="1220"/>
    </row>
    <row r="7" spans="1:109" s="247" customFormat="1" ht="13">
      <c r="A7" s="1220"/>
      <c r="B7" s="1220"/>
      <c r="C7" s="1220"/>
      <c r="D7" s="1220"/>
      <c r="E7" s="1220"/>
      <c r="F7" s="1220"/>
      <c r="G7" s="1220"/>
      <c r="H7" s="1220"/>
      <c r="I7" s="1220"/>
      <c r="J7" s="1220"/>
      <c r="K7" s="1220"/>
      <c r="L7" s="1220"/>
      <c r="M7" s="1220"/>
      <c r="N7" s="1220"/>
      <c r="O7" s="1220"/>
      <c r="P7" s="1220"/>
      <c r="Q7" s="1220"/>
      <c r="R7" s="1220"/>
      <c r="S7" s="1220"/>
      <c r="T7" s="1220"/>
      <c r="U7" s="1220"/>
      <c r="V7" s="1220"/>
      <c r="W7" s="1220"/>
      <c r="X7" s="1220"/>
      <c r="Y7" s="1220"/>
      <c r="Z7" s="1220"/>
      <c r="AA7" s="1220"/>
      <c r="AB7" s="1220"/>
      <c r="AC7" s="1220"/>
      <c r="AD7" s="1220"/>
      <c r="AE7" s="1220"/>
      <c r="AF7" s="1220"/>
      <c r="AG7" s="1220"/>
      <c r="AH7" s="1220"/>
      <c r="AI7" s="1220"/>
      <c r="AJ7" s="1220"/>
      <c r="AK7" s="1220"/>
      <c r="AL7" s="1220"/>
      <c r="AM7" s="1220"/>
      <c r="AN7" s="1220"/>
      <c r="AO7" s="1220"/>
      <c r="AP7" s="1220"/>
      <c r="AQ7" s="1220"/>
      <c r="AR7" s="1220"/>
      <c r="AS7" s="1220"/>
      <c r="AT7" s="1220"/>
      <c r="AU7" s="1220"/>
      <c r="AV7" s="1220"/>
      <c r="AW7" s="1220"/>
      <c r="AX7" s="1220"/>
      <c r="AY7" s="1220"/>
      <c r="AZ7" s="1220"/>
      <c r="BA7" s="1220"/>
      <c r="BB7" s="1220"/>
      <c r="BC7" s="1220"/>
      <c r="BD7" s="1220"/>
      <c r="BE7" s="1220"/>
      <c r="BF7" s="1220"/>
      <c r="BG7" s="1220"/>
      <c r="BH7" s="1220"/>
      <c r="BI7" s="1220"/>
      <c r="BJ7" s="1220"/>
      <c r="BK7" s="1220"/>
      <c r="BL7" s="1220"/>
      <c r="BM7" s="1220"/>
      <c r="BN7" s="1220"/>
      <c r="BO7" s="1220"/>
      <c r="BP7" s="1220"/>
      <c r="BQ7" s="1220"/>
      <c r="BR7" s="1220"/>
      <c r="BS7" s="1220"/>
      <c r="BT7" s="1220"/>
      <c r="BU7" s="1220"/>
      <c r="BV7" s="1220"/>
      <c r="BW7" s="1220"/>
      <c r="BX7" s="1220"/>
      <c r="BY7" s="1220"/>
      <c r="BZ7" s="1220"/>
      <c r="CA7" s="1220"/>
      <c r="CB7" s="1220"/>
      <c r="CC7" s="1220"/>
      <c r="CD7" s="1220"/>
      <c r="CE7" s="1220"/>
      <c r="CF7" s="1220"/>
      <c r="CG7" s="1220"/>
      <c r="CH7" s="1220"/>
      <c r="CI7" s="1220"/>
      <c r="CJ7" s="1220"/>
      <c r="CK7" s="1220"/>
      <c r="CL7" s="1220"/>
      <c r="CM7" s="1220"/>
      <c r="CN7" s="1220"/>
      <c r="CO7" s="1220"/>
      <c r="CP7" s="1220"/>
      <c r="CQ7" s="1220"/>
      <c r="CR7" s="1220"/>
      <c r="CS7" s="1220"/>
      <c r="CT7" s="1220"/>
      <c r="CU7" s="1220"/>
      <c r="CV7" s="1220"/>
      <c r="CW7" s="1220"/>
      <c r="CX7" s="1220"/>
      <c r="CY7" s="1220"/>
      <c r="CZ7" s="1220"/>
      <c r="DA7" s="1220"/>
      <c r="DB7" s="1220"/>
      <c r="DC7" s="1220"/>
      <c r="DD7" s="1220"/>
      <c r="DE7" s="1220"/>
    </row>
    <row r="8" spans="1:109" s="247" customFormat="1" ht="13">
      <c r="A8" s="1220"/>
      <c r="B8" s="1220"/>
      <c r="C8" s="1220"/>
      <c r="D8" s="1220"/>
      <c r="E8" s="1220"/>
      <c r="F8" s="1220"/>
      <c r="G8" s="1220"/>
      <c r="H8" s="1220"/>
      <c r="I8" s="1220"/>
      <c r="J8" s="1220"/>
      <c r="K8" s="1220"/>
      <c r="L8" s="1220"/>
      <c r="M8" s="1220"/>
      <c r="N8" s="1220"/>
      <c r="O8" s="1220"/>
      <c r="P8" s="1220"/>
      <c r="Q8" s="1220"/>
      <c r="R8" s="1220"/>
      <c r="S8" s="1220"/>
      <c r="T8" s="1220"/>
      <c r="U8" s="1220"/>
      <c r="V8" s="1220"/>
      <c r="W8" s="1220"/>
      <c r="X8" s="1220"/>
      <c r="Y8" s="1220"/>
      <c r="Z8" s="1220"/>
      <c r="AA8" s="1220"/>
      <c r="AB8" s="1220"/>
      <c r="AC8" s="1220"/>
      <c r="AD8" s="1220"/>
      <c r="AE8" s="1220"/>
      <c r="AF8" s="1220"/>
      <c r="AG8" s="1220"/>
      <c r="AH8" s="1220"/>
      <c r="AI8" s="1220"/>
      <c r="AJ8" s="1220"/>
      <c r="AK8" s="1220"/>
      <c r="AL8" s="1220"/>
      <c r="AM8" s="1220"/>
      <c r="AN8" s="1220"/>
      <c r="AO8" s="1220"/>
      <c r="AP8" s="1220"/>
      <c r="AQ8" s="1220"/>
      <c r="AR8" s="1220"/>
      <c r="AS8" s="1220"/>
      <c r="AT8" s="1220"/>
      <c r="AU8" s="1220"/>
      <c r="AV8" s="1220"/>
      <c r="AW8" s="1220"/>
      <c r="AX8" s="1220"/>
      <c r="AY8" s="1220"/>
      <c r="AZ8" s="1220"/>
      <c r="BA8" s="1220"/>
      <c r="BB8" s="1220"/>
      <c r="BC8" s="1220"/>
      <c r="BD8" s="1220"/>
      <c r="BE8" s="1220"/>
      <c r="BF8" s="1220"/>
      <c r="BG8" s="1220"/>
      <c r="BH8" s="1220"/>
      <c r="BI8" s="1220"/>
      <c r="BJ8" s="1220"/>
      <c r="BK8" s="1220"/>
      <c r="BL8" s="1220"/>
      <c r="BM8" s="1220"/>
      <c r="BN8" s="1220"/>
      <c r="BO8" s="1220"/>
      <c r="BP8" s="1220"/>
      <c r="BQ8" s="1220"/>
      <c r="BR8" s="1220"/>
      <c r="BS8" s="1220"/>
      <c r="BT8" s="1220"/>
      <c r="BU8" s="1220"/>
      <c r="BV8" s="1220"/>
      <c r="BW8" s="1220"/>
      <c r="BX8" s="1220"/>
      <c r="BY8" s="1220"/>
      <c r="BZ8" s="1220"/>
      <c r="CA8" s="1220"/>
      <c r="CB8" s="1220"/>
      <c r="CC8" s="1220"/>
      <c r="CD8" s="1220"/>
      <c r="CE8" s="1220"/>
      <c r="CF8" s="1220"/>
      <c r="CG8" s="1220"/>
      <c r="CH8" s="1220"/>
      <c r="CI8" s="1220"/>
      <c r="CJ8" s="1220"/>
      <c r="CK8" s="1220"/>
      <c r="CL8" s="1220"/>
      <c r="CM8" s="1220"/>
      <c r="CN8" s="1220"/>
      <c r="CO8" s="1220"/>
      <c r="CP8" s="1220"/>
      <c r="CQ8" s="1220"/>
      <c r="CR8" s="1220"/>
      <c r="CS8" s="1220"/>
      <c r="CT8" s="1220"/>
      <c r="CU8" s="1220"/>
      <c r="CV8" s="1220"/>
      <c r="CW8" s="1220"/>
      <c r="CX8" s="1220"/>
      <c r="CY8" s="1220"/>
      <c r="CZ8" s="1220"/>
      <c r="DA8" s="1220"/>
      <c r="DB8" s="1220"/>
      <c r="DC8" s="1220"/>
      <c r="DD8" s="1220"/>
      <c r="DE8" s="1220"/>
    </row>
    <row r="9" spans="1:109" s="247" customFormat="1" ht="13">
      <c r="A9" s="1220"/>
      <c r="B9" s="1220"/>
      <c r="C9" s="1220"/>
      <c r="D9" s="1220"/>
      <c r="E9" s="1220"/>
      <c r="F9" s="1220"/>
      <c r="G9" s="1220"/>
      <c r="H9" s="1220"/>
      <c r="I9" s="1220"/>
      <c r="J9" s="1220"/>
      <c r="K9" s="1220"/>
      <c r="L9" s="1220"/>
      <c r="M9" s="1220"/>
      <c r="N9" s="1220"/>
      <c r="O9" s="1220"/>
      <c r="P9" s="1220"/>
      <c r="Q9" s="1220"/>
      <c r="R9" s="1220"/>
      <c r="S9" s="1220"/>
      <c r="T9" s="1220"/>
      <c r="U9" s="1220"/>
      <c r="V9" s="1220"/>
      <c r="W9" s="1220"/>
      <c r="X9" s="1220"/>
      <c r="Y9" s="1220"/>
      <c r="Z9" s="1220"/>
      <c r="AA9" s="1220"/>
      <c r="AB9" s="1220"/>
      <c r="AC9" s="1220"/>
      <c r="AD9" s="1220"/>
      <c r="AE9" s="1220"/>
      <c r="AF9" s="1220"/>
      <c r="AG9" s="1220"/>
      <c r="AH9" s="1220"/>
      <c r="AI9" s="1220"/>
      <c r="AJ9" s="1220"/>
      <c r="AK9" s="1220"/>
      <c r="AL9" s="1220"/>
      <c r="AM9" s="1220"/>
      <c r="AN9" s="1220"/>
      <c r="AO9" s="1220"/>
      <c r="AP9" s="1220"/>
      <c r="AQ9" s="1220"/>
      <c r="AR9" s="1220"/>
      <c r="AS9" s="1220"/>
      <c r="AT9" s="1220"/>
      <c r="AU9" s="1220"/>
      <c r="AV9" s="1220"/>
      <c r="AW9" s="1220"/>
      <c r="AX9" s="1220"/>
      <c r="AY9" s="1220"/>
      <c r="AZ9" s="1220"/>
      <c r="BA9" s="1220"/>
      <c r="BB9" s="1220"/>
      <c r="BC9" s="1220"/>
      <c r="BD9" s="1220"/>
      <c r="BE9" s="1220"/>
      <c r="BF9" s="1220"/>
      <c r="BG9" s="1220"/>
      <c r="BH9" s="1220"/>
      <c r="BI9" s="1220"/>
      <c r="BJ9" s="1220"/>
      <c r="BK9" s="1220"/>
      <c r="BL9" s="1220"/>
      <c r="BM9" s="1220"/>
      <c r="BN9" s="1220"/>
      <c r="BO9" s="1220"/>
      <c r="BP9" s="1220"/>
      <c r="BQ9" s="1220"/>
      <c r="BR9" s="1220"/>
      <c r="BS9" s="1220"/>
      <c r="BT9" s="1220"/>
      <c r="BU9" s="1220"/>
      <c r="BV9" s="1220"/>
      <c r="BW9" s="1220"/>
      <c r="BX9" s="1220"/>
      <c r="BY9" s="1220"/>
      <c r="BZ9" s="1220"/>
      <c r="CA9" s="1220"/>
      <c r="CB9" s="1220"/>
      <c r="CC9" s="1220"/>
      <c r="CD9" s="1220"/>
      <c r="CE9" s="1220"/>
      <c r="CF9" s="1220"/>
      <c r="CG9" s="1220"/>
      <c r="CH9" s="1220"/>
      <c r="CI9" s="1220"/>
      <c r="CJ9" s="1220"/>
      <c r="CK9" s="1220"/>
      <c r="CL9" s="1220"/>
      <c r="CM9" s="1220"/>
      <c r="CN9" s="1220"/>
      <c r="CO9" s="1220"/>
      <c r="CP9" s="1220"/>
      <c r="CQ9" s="1220"/>
      <c r="CR9" s="1220"/>
      <c r="CS9" s="1220"/>
      <c r="CT9" s="1220"/>
      <c r="CU9" s="1220"/>
      <c r="CV9" s="1220"/>
      <c r="CW9" s="1220"/>
      <c r="CX9" s="1220"/>
      <c r="CY9" s="1220"/>
      <c r="CZ9" s="1220"/>
      <c r="DA9" s="1220"/>
      <c r="DB9" s="1220"/>
      <c r="DC9" s="1220"/>
      <c r="DD9" s="1220"/>
      <c r="DE9" s="1220"/>
    </row>
    <row r="10" spans="1:109" s="247" customFormat="1" ht="13">
      <c r="A10" s="1220"/>
      <c r="B10" s="1220"/>
      <c r="C10" s="1220"/>
      <c r="D10" s="1220"/>
      <c r="E10" s="1220"/>
      <c r="F10" s="1220"/>
      <c r="G10" s="1220"/>
      <c r="H10" s="1220"/>
      <c r="I10" s="1220"/>
      <c r="J10" s="1220"/>
      <c r="K10" s="1220"/>
      <c r="L10" s="1220"/>
      <c r="M10" s="1220"/>
      <c r="N10" s="1220"/>
      <c r="O10" s="1220"/>
      <c r="P10" s="1220"/>
      <c r="Q10" s="1220"/>
      <c r="R10" s="1220"/>
      <c r="S10" s="1220"/>
      <c r="T10" s="1220"/>
      <c r="U10" s="1220"/>
      <c r="V10" s="1220"/>
      <c r="W10" s="1220"/>
      <c r="X10" s="1220"/>
      <c r="Y10" s="1220"/>
      <c r="Z10" s="1220"/>
      <c r="AA10" s="1220"/>
      <c r="AB10" s="1220"/>
      <c r="AC10" s="1220"/>
      <c r="AD10" s="1220"/>
      <c r="AE10" s="1220"/>
      <c r="AF10" s="1220"/>
      <c r="AG10" s="1220"/>
      <c r="AH10" s="1220"/>
      <c r="AI10" s="1220"/>
      <c r="AJ10" s="1220"/>
      <c r="AK10" s="1220"/>
      <c r="AL10" s="1220"/>
      <c r="AM10" s="1220"/>
      <c r="AN10" s="1220"/>
      <c r="AO10" s="1220"/>
      <c r="AP10" s="1220"/>
      <c r="AQ10" s="1220"/>
      <c r="AR10" s="1220"/>
      <c r="AS10" s="1220"/>
      <c r="AT10" s="1220"/>
      <c r="AU10" s="1220"/>
      <c r="AV10" s="1220"/>
      <c r="AW10" s="1220"/>
      <c r="AX10" s="1220"/>
      <c r="AY10" s="1220"/>
      <c r="AZ10" s="1220"/>
      <c r="BA10" s="1220"/>
      <c r="BB10" s="1220"/>
      <c r="BC10" s="1220"/>
      <c r="BD10" s="1220"/>
      <c r="BE10" s="1220"/>
      <c r="BF10" s="1220"/>
      <c r="BG10" s="1220"/>
      <c r="BH10" s="1220"/>
      <c r="BI10" s="1220"/>
      <c r="BJ10" s="1220"/>
      <c r="BK10" s="1220"/>
      <c r="BL10" s="1220"/>
      <c r="BM10" s="1220"/>
      <c r="BN10" s="1220"/>
      <c r="BO10" s="1220"/>
      <c r="BP10" s="1220"/>
      <c r="BQ10" s="1220"/>
      <c r="BR10" s="1220"/>
      <c r="BS10" s="1220"/>
      <c r="BT10" s="1220"/>
      <c r="BU10" s="1220"/>
      <c r="BV10" s="1220"/>
      <c r="BW10" s="1220"/>
      <c r="BX10" s="1220"/>
      <c r="BY10" s="1220"/>
      <c r="BZ10" s="1220"/>
      <c r="CA10" s="1220"/>
      <c r="CB10" s="1220"/>
      <c r="CC10" s="1220"/>
      <c r="CD10" s="1220"/>
      <c r="CE10" s="1220"/>
      <c r="CF10" s="1220"/>
      <c r="CG10" s="1220"/>
      <c r="CH10" s="1220"/>
      <c r="CI10" s="1220"/>
      <c r="CJ10" s="1220"/>
      <c r="CK10" s="1220"/>
      <c r="CL10" s="1220"/>
      <c r="CM10" s="1220"/>
      <c r="CN10" s="1220"/>
      <c r="CO10" s="1220"/>
      <c r="CP10" s="1220"/>
      <c r="CQ10" s="1220"/>
      <c r="CR10" s="1220"/>
      <c r="CS10" s="1220"/>
      <c r="CT10" s="1220"/>
      <c r="CU10" s="1220"/>
      <c r="CV10" s="1220"/>
      <c r="CW10" s="1220"/>
      <c r="CX10" s="1220"/>
      <c r="CY10" s="1220"/>
      <c r="CZ10" s="1220"/>
      <c r="DA10" s="1220"/>
      <c r="DB10" s="1220"/>
      <c r="DC10" s="1220"/>
      <c r="DD10" s="1220"/>
      <c r="DE10" s="1220"/>
    </row>
    <row r="11" spans="1:109" s="247" customFormat="1" ht="13">
      <c r="A11" s="1220"/>
      <c r="B11" s="1220"/>
      <c r="C11" s="1220"/>
      <c r="D11" s="1220"/>
      <c r="E11" s="1220"/>
      <c r="F11" s="1220"/>
      <c r="G11" s="1220"/>
      <c r="H11" s="1220"/>
      <c r="I11" s="1220"/>
      <c r="J11" s="1220"/>
      <c r="K11" s="1220"/>
      <c r="L11" s="1220"/>
      <c r="M11" s="1220"/>
      <c r="N11" s="1220"/>
      <c r="O11" s="1220"/>
      <c r="P11" s="1220"/>
      <c r="Q11" s="1220"/>
      <c r="R11" s="1220"/>
      <c r="S11" s="1220"/>
      <c r="T11" s="1220"/>
      <c r="U11" s="1220"/>
      <c r="V11" s="1220"/>
      <c r="W11" s="1220"/>
      <c r="X11" s="1220"/>
      <c r="Y11" s="1220"/>
      <c r="Z11" s="1220"/>
      <c r="AA11" s="1220"/>
      <c r="AB11" s="1220"/>
      <c r="AC11" s="1220"/>
      <c r="AD11" s="1220"/>
      <c r="AE11" s="1220"/>
      <c r="AF11" s="1220"/>
      <c r="AG11" s="1220"/>
      <c r="AH11" s="1220"/>
      <c r="AI11" s="1220"/>
      <c r="AJ11" s="1220"/>
      <c r="AK11" s="1220"/>
      <c r="AL11" s="1220"/>
      <c r="AM11" s="1220"/>
      <c r="AN11" s="1220"/>
      <c r="AO11" s="1220"/>
      <c r="AP11" s="1220"/>
      <c r="AQ11" s="1220"/>
      <c r="AR11" s="1220"/>
      <c r="AS11" s="1220"/>
      <c r="AT11" s="1220"/>
      <c r="AU11" s="1220"/>
      <c r="AV11" s="1220"/>
      <c r="AW11" s="1220"/>
      <c r="AX11" s="1220"/>
      <c r="AY11" s="1220"/>
      <c r="AZ11" s="1220"/>
      <c r="BA11" s="1220"/>
      <c r="BB11" s="1220"/>
      <c r="BC11" s="1220"/>
      <c r="BD11" s="1220"/>
      <c r="BE11" s="1220"/>
      <c r="BF11" s="1220"/>
      <c r="BG11" s="1220"/>
      <c r="BH11" s="1220"/>
      <c r="BI11" s="1220"/>
      <c r="BJ11" s="1220"/>
      <c r="BK11" s="1220"/>
      <c r="BL11" s="1220"/>
      <c r="BM11" s="1220"/>
      <c r="BN11" s="1220"/>
      <c r="BO11" s="1220"/>
      <c r="BP11" s="1220"/>
      <c r="BQ11" s="1220"/>
      <c r="BR11" s="1220"/>
      <c r="BS11" s="1220"/>
      <c r="BT11" s="1220"/>
      <c r="BU11" s="1220"/>
      <c r="BV11" s="1220"/>
      <c r="BW11" s="1220"/>
      <c r="BX11" s="1220"/>
      <c r="BY11" s="1220"/>
      <c r="BZ11" s="1220"/>
      <c r="CA11" s="1220"/>
      <c r="CB11" s="1220"/>
      <c r="CC11" s="1220"/>
      <c r="CD11" s="1220"/>
      <c r="CE11" s="1220"/>
      <c r="CF11" s="1220"/>
      <c r="CG11" s="1220"/>
      <c r="CH11" s="1220"/>
      <c r="CI11" s="1220"/>
      <c r="CJ11" s="1220"/>
      <c r="CK11" s="1220"/>
      <c r="CL11" s="1220"/>
      <c r="CM11" s="1220"/>
      <c r="CN11" s="1220"/>
      <c r="CO11" s="1220"/>
      <c r="CP11" s="1220"/>
      <c r="CQ11" s="1220"/>
      <c r="CR11" s="1220"/>
      <c r="CS11" s="1220"/>
      <c r="CT11" s="1220"/>
      <c r="CU11" s="1220"/>
      <c r="CV11" s="1220"/>
      <c r="CW11" s="1220"/>
      <c r="CX11" s="1220"/>
      <c r="CY11" s="1220"/>
      <c r="CZ11" s="1220"/>
      <c r="DA11" s="1220"/>
      <c r="DB11" s="1220"/>
      <c r="DC11" s="1220"/>
      <c r="DD11" s="1220"/>
      <c r="DE11" s="1220"/>
    </row>
    <row r="12" spans="1:109" s="247" customFormat="1" ht="13">
      <c r="A12" s="1220"/>
      <c r="B12" s="1220"/>
      <c r="C12" s="1220"/>
      <c r="D12" s="1220"/>
      <c r="E12" s="1220"/>
      <c r="F12" s="1220"/>
      <c r="G12" s="1220"/>
      <c r="H12" s="1220"/>
      <c r="I12" s="1220"/>
      <c r="J12" s="1220"/>
      <c r="K12" s="1220"/>
      <c r="L12" s="1220"/>
      <c r="M12" s="1220"/>
      <c r="N12" s="1220"/>
      <c r="O12" s="1220"/>
      <c r="P12" s="1220"/>
      <c r="Q12" s="1220"/>
      <c r="R12" s="1220"/>
      <c r="S12" s="1220"/>
      <c r="T12" s="1220"/>
      <c r="U12" s="1220"/>
      <c r="V12" s="1220"/>
      <c r="W12" s="1220"/>
      <c r="X12" s="1220"/>
      <c r="Y12" s="1220"/>
      <c r="Z12" s="1220"/>
      <c r="AA12" s="1220"/>
      <c r="AB12" s="1220"/>
      <c r="AC12" s="1220"/>
      <c r="AD12" s="1220"/>
      <c r="AE12" s="1220"/>
      <c r="AF12" s="1220"/>
      <c r="AG12" s="1220"/>
      <c r="AH12" s="1220"/>
      <c r="AI12" s="1220"/>
      <c r="AJ12" s="1220"/>
      <c r="AK12" s="1220"/>
      <c r="AL12" s="1220"/>
      <c r="AM12" s="1220"/>
      <c r="AN12" s="1220"/>
      <c r="AO12" s="1220"/>
      <c r="AP12" s="1220"/>
      <c r="AQ12" s="1220"/>
      <c r="AR12" s="1220"/>
      <c r="AS12" s="1220"/>
      <c r="AT12" s="1220"/>
      <c r="AU12" s="1220"/>
      <c r="AV12" s="1220"/>
      <c r="AW12" s="1220"/>
      <c r="AX12" s="1220"/>
      <c r="AY12" s="1220"/>
      <c r="AZ12" s="1220"/>
      <c r="BA12" s="1220"/>
      <c r="BB12" s="1220"/>
      <c r="BC12" s="1220"/>
      <c r="BD12" s="1220"/>
      <c r="BE12" s="1220"/>
      <c r="BF12" s="1220"/>
      <c r="BG12" s="1220"/>
      <c r="BH12" s="1220"/>
      <c r="BI12" s="1220"/>
      <c r="BJ12" s="1220"/>
      <c r="BK12" s="1220"/>
      <c r="BL12" s="1220"/>
      <c r="BM12" s="1220"/>
      <c r="BN12" s="1220"/>
      <c r="BO12" s="1220"/>
      <c r="BP12" s="1220"/>
      <c r="BQ12" s="1220"/>
      <c r="BR12" s="1220"/>
      <c r="BS12" s="1220"/>
      <c r="BT12" s="1220"/>
      <c r="BU12" s="1220"/>
      <c r="BV12" s="1220"/>
      <c r="BW12" s="1220"/>
      <c r="BX12" s="1220"/>
      <c r="BY12" s="1220"/>
      <c r="BZ12" s="1220"/>
      <c r="CA12" s="1220"/>
      <c r="CB12" s="1220"/>
      <c r="CC12" s="1220"/>
      <c r="CD12" s="1220"/>
      <c r="CE12" s="1220"/>
      <c r="CF12" s="1220"/>
      <c r="CG12" s="1220"/>
      <c r="CH12" s="1220"/>
      <c r="CI12" s="1220"/>
      <c r="CJ12" s="1220"/>
      <c r="CK12" s="1220"/>
      <c r="CL12" s="1220"/>
      <c r="CM12" s="1220"/>
      <c r="CN12" s="1220"/>
      <c r="CO12" s="1220"/>
      <c r="CP12" s="1220"/>
      <c r="CQ12" s="1220"/>
      <c r="CR12" s="1220"/>
      <c r="CS12" s="1220"/>
      <c r="CT12" s="1220"/>
      <c r="CU12" s="1220"/>
      <c r="CV12" s="1220"/>
      <c r="CW12" s="1220"/>
      <c r="CX12" s="1220"/>
      <c r="CY12" s="1220"/>
      <c r="CZ12" s="1220"/>
      <c r="DA12" s="1220"/>
      <c r="DB12" s="1220"/>
      <c r="DC12" s="1220"/>
      <c r="DD12" s="1220"/>
      <c r="DE12" s="1220"/>
    </row>
    <row r="13" spans="1:109" s="247" customFormat="1" ht="13">
      <c r="A13" s="1220"/>
      <c r="B13" s="1220"/>
      <c r="C13" s="1220"/>
      <c r="D13" s="1220"/>
      <c r="E13" s="1220"/>
      <c r="F13" s="1220"/>
      <c r="G13" s="1220"/>
      <c r="H13" s="1220"/>
      <c r="I13" s="1220"/>
      <c r="J13" s="1220"/>
      <c r="K13" s="1220"/>
      <c r="L13" s="1220"/>
      <c r="M13" s="1220"/>
      <c r="N13" s="1220"/>
      <c r="O13" s="1220"/>
      <c r="P13" s="1220"/>
      <c r="Q13" s="1220"/>
      <c r="R13" s="1220"/>
      <c r="S13" s="1220"/>
      <c r="T13" s="1220"/>
      <c r="U13" s="1220"/>
      <c r="V13" s="1220"/>
      <c r="W13" s="1220"/>
      <c r="X13" s="1220"/>
      <c r="Y13" s="1220"/>
      <c r="Z13" s="1220"/>
      <c r="AA13" s="1220"/>
      <c r="AB13" s="1220"/>
      <c r="AC13" s="1220"/>
      <c r="AD13" s="1220"/>
      <c r="AE13" s="1220"/>
      <c r="AF13" s="1220"/>
      <c r="AG13" s="1220"/>
      <c r="AH13" s="1220"/>
      <c r="AI13" s="1220"/>
      <c r="AJ13" s="1220"/>
      <c r="AK13" s="1220"/>
      <c r="AL13" s="1220"/>
      <c r="AM13" s="1220"/>
      <c r="AN13" s="1220"/>
      <c r="AO13" s="1220"/>
      <c r="AP13" s="1220"/>
      <c r="AQ13" s="1220"/>
      <c r="AR13" s="1220"/>
      <c r="AS13" s="1220"/>
      <c r="AT13" s="1220"/>
      <c r="AU13" s="1220"/>
      <c r="AV13" s="1220"/>
      <c r="AW13" s="1220"/>
      <c r="AX13" s="1220"/>
      <c r="AY13" s="1220"/>
      <c r="AZ13" s="1220"/>
      <c r="BA13" s="1220"/>
      <c r="BB13" s="1220"/>
      <c r="BC13" s="1220"/>
      <c r="BD13" s="1220"/>
      <c r="BE13" s="1220"/>
      <c r="BF13" s="1220"/>
      <c r="BG13" s="1220"/>
      <c r="BH13" s="1220"/>
      <c r="BI13" s="1220"/>
      <c r="BJ13" s="1220"/>
      <c r="BK13" s="1220"/>
      <c r="BL13" s="1220"/>
      <c r="BM13" s="1220"/>
      <c r="BN13" s="1220"/>
      <c r="BO13" s="1220"/>
      <c r="BP13" s="1220"/>
      <c r="BQ13" s="1220"/>
      <c r="BR13" s="1220"/>
      <c r="BS13" s="1220"/>
      <c r="BT13" s="1220"/>
      <c r="BU13" s="1220"/>
      <c r="BV13" s="1220"/>
      <c r="BW13" s="1220"/>
      <c r="BX13" s="1220"/>
      <c r="BY13" s="1220"/>
      <c r="BZ13" s="1220"/>
      <c r="CA13" s="1220"/>
      <c r="CB13" s="1220"/>
      <c r="CC13" s="1220"/>
      <c r="CD13" s="1220"/>
      <c r="CE13" s="1220"/>
      <c r="CF13" s="1220"/>
      <c r="CG13" s="1220"/>
      <c r="CH13" s="1220"/>
      <c r="CI13" s="1220"/>
      <c r="CJ13" s="1220"/>
      <c r="CK13" s="1220"/>
      <c r="CL13" s="1220"/>
      <c r="CM13" s="1220"/>
      <c r="CN13" s="1220"/>
      <c r="CO13" s="1220"/>
      <c r="CP13" s="1220"/>
      <c r="CQ13" s="1220"/>
      <c r="CR13" s="1220"/>
      <c r="CS13" s="1220"/>
      <c r="CT13" s="1220"/>
      <c r="CU13" s="1220"/>
      <c r="CV13" s="1220"/>
      <c r="CW13" s="1220"/>
      <c r="CX13" s="1220"/>
      <c r="CY13" s="1220"/>
      <c r="CZ13" s="1220"/>
      <c r="DA13" s="1220"/>
      <c r="DB13" s="1220"/>
      <c r="DC13" s="1220"/>
      <c r="DD13" s="1220"/>
      <c r="DE13" s="1220"/>
    </row>
    <row r="14" spans="1:109" s="247" customFormat="1" ht="13">
      <c r="A14" s="1220"/>
      <c r="B14" s="1220"/>
      <c r="C14" s="1220"/>
      <c r="D14" s="1220"/>
      <c r="E14" s="1220"/>
      <c r="F14" s="1220"/>
      <c r="G14" s="1220"/>
      <c r="H14" s="1220"/>
      <c r="I14" s="1220"/>
      <c r="J14" s="1220"/>
      <c r="K14" s="1220"/>
      <c r="L14" s="1220"/>
      <c r="M14" s="1220"/>
      <c r="N14" s="1220"/>
      <c r="O14" s="1220"/>
      <c r="P14" s="1220"/>
      <c r="Q14" s="1220"/>
      <c r="R14" s="1220"/>
      <c r="S14" s="1220"/>
      <c r="T14" s="1220"/>
      <c r="U14" s="1220"/>
      <c r="V14" s="1220"/>
      <c r="W14" s="1220"/>
      <c r="X14" s="1220"/>
      <c r="Y14" s="1220"/>
      <c r="Z14" s="1220"/>
      <c r="AA14" s="1220"/>
      <c r="AB14" s="1220"/>
      <c r="AC14" s="1220"/>
      <c r="AD14" s="1220"/>
      <c r="AE14" s="1220"/>
      <c r="AF14" s="1220"/>
      <c r="AG14" s="1220"/>
      <c r="AH14" s="1220"/>
      <c r="AI14" s="1220"/>
      <c r="AJ14" s="1220"/>
      <c r="AK14" s="1220"/>
      <c r="AL14" s="1220"/>
      <c r="AM14" s="1220"/>
      <c r="AN14" s="1220"/>
      <c r="AO14" s="1220"/>
      <c r="AP14" s="1220"/>
      <c r="AQ14" s="1220"/>
      <c r="AR14" s="1220"/>
      <c r="AS14" s="1220"/>
      <c r="AT14" s="1220"/>
      <c r="AU14" s="1220"/>
      <c r="AV14" s="1220"/>
      <c r="AW14" s="1220"/>
      <c r="AX14" s="1220"/>
      <c r="AY14" s="1220"/>
      <c r="AZ14" s="1220"/>
      <c r="BA14" s="1220"/>
      <c r="BB14" s="1220"/>
      <c r="BC14" s="1220"/>
      <c r="BD14" s="1220"/>
      <c r="BE14" s="1220"/>
      <c r="BF14" s="1220"/>
      <c r="BG14" s="1220"/>
      <c r="BH14" s="1220"/>
      <c r="BI14" s="1220"/>
      <c r="BJ14" s="1220"/>
      <c r="BK14" s="1220"/>
      <c r="BL14" s="1220"/>
      <c r="BM14" s="1220"/>
      <c r="BN14" s="1220"/>
      <c r="BO14" s="1220"/>
      <c r="BP14" s="1220"/>
      <c r="BQ14" s="1220"/>
      <c r="BR14" s="1220"/>
      <c r="BS14" s="1220"/>
      <c r="BT14" s="1220"/>
      <c r="BU14" s="1220"/>
      <c r="BV14" s="1220"/>
      <c r="BW14" s="1220"/>
      <c r="BX14" s="1220"/>
      <c r="BY14" s="1220"/>
      <c r="BZ14" s="1220"/>
      <c r="CA14" s="1220"/>
      <c r="CB14" s="1220"/>
      <c r="CC14" s="1220"/>
      <c r="CD14" s="1220"/>
      <c r="CE14" s="1220"/>
      <c r="CF14" s="1220"/>
      <c r="CG14" s="1220"/>
      <c r="CH14" s="1220"/>
      <c r="CI14" s="1220"/>
      <c r="CJ14" s="1220"/>
      <c r="CK14" s="1220"/>
      <c r="CL14" s="1220"/>
      <c r="CM14" s="1220"/>
      <c r="CN14" s="1220"/>
      <c r="CO14" s="1220"/>
      <c r="CP14" s="1220"/>
      <c r="CQ14" s="1220"/>
      <c r="CR14" s="1220"/>
      <c r="CS14" s="1220"/>
      <c r="CT14" s="1220"/>
      <c r="CU14" s="1220"/>
      <c r="CV14" s="1220"/>
      <c r="CW14" s="1220"/>
      <c r="CX14" s="1220"/>
      <c r="CY14" s="1220"/>
      <c r="CZ14" s="1220"/>
      <c r="DA14" s="1220"/>
      <c r="DB14" s="1220"/>
      <c r="DC14" s="1220"/>
      <c r="DD14" s="1220"/>
      <c r="DE14" s="1220"/>
    </row>
    <row r="15" spans="1:109" s="247" customFormat="1" ht="13">
      <c r="A15" s="1219"/>
      <c r="B15" s="1220"/>
      <c r="C15" s="1220"/>
      <c r="D15" s="1220"/>
      <c r="E15" s="1220"/>
      <c r="F15" s="1220"/>
      <c r="G15" s="1220"/>
      <c r="H15" s="1220"/>
      <c r="I15" s="1220"/>
      <c r="J15" s="1220"/>
      <c r="K15" s="1220"/>
      <c r="L15" s="1220"/>
      <c r="M15" s="1220"/>
      <c r="N15" s="1220"/>
      <c r="O15" s="1220"/>
      <c r="P15" s="1220"/>
      <c r="Q15" s="1220"/>
      <c r="R15" s="1220"/>
      <c r="S15" s="1220"/>
      <c r="T15" s="1220"/>
      <c r="U15" s="1220"/>
      <c r="V15" s="1220"/>
      <c r="W15" s="1220"/>
      <c r="X15" s="1220"/>
      <c r="Y15" s="1220"/>
      <c r="Z15" s="1220"/>
      <c r="AA15" s="1220"/>
      <c r="AB15" s="1220"/>
      <c r="AC15" s="1220"/>
      <c r="AD15" s="1220"/>
      <c r="AE15" s="1220"/>
      <c r="AF15" s="1220"/>
      <c r="AG15" s="1220"/>
      <c r="AH15" s="1220"/>
      <c r="AI15" s="1220"/>
      <c r="AJ15" s="1220"/>
      <c r="AK15" s="1220"/>
      <c r="AL15" s="1220"/>
      <c r="AM15" s="1220"/>
      <c r="AN15" s="1220"/>
      <c r="AO15" s="1220"/>
      <c r="AP15" s="1220"/>
      <c r="AQ15" s="1220"/>
      <c r="AR15" s="1220"/>
      <c r="AS15" s="1220"/>
      <c r="AT15" s="1220"/>
      <c r="AU15" s="1220"/>
      <c r="AV15" s="1220"/>
      <c r="AW15" s="1220"/>
      <c r="AX15" s="1220"/>
      <c r="AY15" s="1220"/>
      <c r="AZ15" s="1220"/>
      <c r="BA15" s="1220"/>
      <c r="BB15" s="1220"/>
      <c r="BC15" s="1220"/>
      <c r="BD15" s="1220"/>
      <c r="BE15" s="1220"/>
      <c r="BF15" s="1220"/>
      <c r="BG15" s="1220"/>
      <c r="BH15" s="1220"/>
      <c r="BI15" s="1220"/>
      <c r="BJ15" s="1220"/>
      <c r="BK15" s="1220"/>
      <c r="BL15" s="1220"/>
      <c r="BM15" s="1220"/>
      <c r="BN15" s="1220"/>
      <c r="BO15" s="1220"/>
      <c r="BP15" s="1220"/>
      <c r="BQ15" s="1220"/>
      <c r="BR15" s="1220"/>
      <c r="BS15" s="1220"/>
      <c r="BT15" s="1220"/>
      <c r="BU15" s="1220"/>
      <c r="BV15" s="1220"/>
      <c r="BW15" s="1220"/>
      <c r="BX15" s="1220"/>
      <c r="BY15" s="1220"/>
      <c r="BZ15" s="1220"/>
      <c r="CA15" s="1220"/>
      <c r="CB15" s="1220"/>
      <c r="CC15" s="1220"/>
      <c r="CD15" s="1220"/>
      <c r="CE15" s="1220"/>
      <c r="CF15" s="1220"/>
      <c r="CG15" s="1220"/>
      <c r="CH15" s="1220"/>
      <c r="CI15" s="1220"/>
      <c r="CJ15" s="1220"/>
      <c r="CK15" s="1220"/>
      <c r="CL15" s="1220"/>
      <c r="CM15" s="1220"/>
      <c r="CN15" s="1220"/>
      <c r="CO15" s="1220"/>
      <c r="CP15" s="1220"/>
      <c r="CQ15" s="1220"/>
      <c r="CR15" s="1220"/>
      <c r="CS15" s="1220"/>
      <c r="CT15" s="1220"/>
      <c r="CU15" s="1220"/>
      <c r="CV15" s="1220"/>
      <c r="CW15" s="1220"/>
      <c r="CX15" s="1220"/>
      <c r="CY15" s="1220"/>
      <c r="CZ15" s="1220"/>
      <c r="DA15" s="1220"/>
      <c r="DB15" s="1220"/>
      <c r="DC15" s="1220"/>
      <c r="DD15" s="1220"/>
      <c r="DE15" s="1220"/>
    </row>
    <row r="16" spans="1:109" s="247" customFormat="1" ht="13">
      <c r="A16" s="1219"/>
      <c r="B16" s="1220"/>
      <c r="C16" s="1220"/>
      <c r="D16" s="1220"/>
      <c r="E16" s="1220"/>
      <c r="F16" s="1220"/>
      <c r="G16" s="1220"/>
      <c r="H16" s="1220"/>
      <c r="I16" s="1220"/>
      <c r="J16" s="1220"/>
      <c r="K16" s="1220"/>
      <c r="L16" s="1220"/>
      <c r="M16" s="1220"/>
      <c r="N16" s="1220"/>
      <c r="O16" s="1220"/>
      <c r="P16" s="1220"/>
      <c r="Q16" s="1220"/>
      <c r="R16" s="1220"/>
      <c r="S16" s="1220"/>
      <c r="T16" s="1220"/>
      <c r="U16" s="1220"/>
      <c r="V16" s="1220"/>
      <c r="W16" s="1220"/>
      <c r="X16" s="1220"/>
      <c r="Y16" s="1220"/>
      <c r="Z16" s="1220"/>
      <c r="AA16" s="1220"/>
      <c r="AB16" s="1220"/>
      <c r="AC16" s="1220"/>
      <c r="AD16" s="1220"/>
      <c r="AE16" s="1220"/>
      <c r="AF16" s="1220"/>
      <c r="AG16" s="1220"/>
      <c r="AH16" s="1220"/>
      <c r="AI16" s="1220"/>
      <c r="AJ16" s="1220"/>
      <c r="AK16" s="1220"/>
      <c r="AL16" s="1220"/>
      <c r="AM16" s="1220"/>
      <c r="AN16" s="1220"/>
      <c r="AO16" s="1220"/>
      <c r="AP16" s="1220"/>
      <c r="AQ16" s="1220"/>
      <c r="AR16" s="1220"/>
      <c r="AS16" s="1220"/>
      <c r="AT16" s="1220"/>
      <c r="AU16" s="1220"/>
      <c r="AV16" s="1220"/>
      <c r="AW16" s="1220"/>
      <c r="AX16" s="1220"/>
      <c r="AY16" s="1220"/>
      <c r="AZ16" s="1220"/>
      <c r="BA16" s="1220"/>
      <c r="BB16" s="1220"/>
      <c r="BC16" s="1220"/>
      <c r="BD16" s="1220"/>
      <c r="BE16" s="1220"/>
      <c r="BF16" s="1220"/>
      <c r="BG16" s="1220"/>
      <c r="BH16" s="1220"/>
      <c r="BI16" s="1220"/>
      <c r="BJ16" s="1220"/>
      <c r="BK16" s="1220"/>
      <c r="BL16" s="1220"/>
      <c r="BM16" s="1220"/>
      <c r="BN16" s="1220"/>
      <c r="BO16" s="1220"/>
      <c r="BP16" s="1220"/>
      <c r="BQ16" s="1220"/>
      <c r="BR16" s="1220"/>
      <c r="BS16" s="1220"/>
      <c r="BT16" s="1220"/>
      <c r="BU16" s="1220"/>
      <c r="BV16" s="1220"/>
      <c r="BW16" s="1220"/>
      <c r="BX16" s="1220"/>
      <c r="BY16" s="1220"/>
      <c r="BZ16" s="1220"/>
      <c r="CA16" s="1220"/>
      <c r="CB16" s="1220"/>
      <c r="CC16" s="1220"/>
      <c r="CD16" s="1220"/>
      <c r="CE16" s="1220"/>
      <c r="CF16" s="1220"/>
      <c r="CG16" s="1220"/>
      <c r="CH16" s="1220"/>
      <c r="CI16" s="1220"/>
      <c r="CJ16" s="1220"/>
      <c r="CK16" s="1220"/>
      <c r="CL16" s="1220"/>
      <c r="CM16" s="1220"/>
      <c r="CN16" s="1220"/>
      <c r="CO16" s="1220"/>
      <c r="CP16" s="1220"/>
      <c r="CQ16" s="1220"/>
      <c r="CR16" s="1220"/>
      <c r="CS16" s="1220"/>
      <c r="CT16" s="1220"/>
      <c r="CU16" s="1220"/>
      <c r="CV16" s="1220"/>
      <c r="CW16" s="1220"/>
      <c r="CX16" s="1220"/>
      <c r="CY16" s="1220"/>
      <c r="CZ16" s="1220"/>
      <c r="DA16" s="1220"/>
      <c r="DB16" s="1220"/>
      <c r="DC16" s="1220"/>
      <c r="DD16" s="1220"/>
      <c r="DE16" s="1220"/>
    </row>
    <row r="17" spans="1:109" s="247" customFormat="1" ht="13">
      <c r="A17" s="1219"/>
      <c r="B17" s="1220"/>
      <c r="C17" s="1220"/>
      <c r="D17" s="1220"/>
      <c r="E17" s="1220"/>
      <c r="F17" s="1220"/>
      <c r="G17" s="1220"/>
      <c r="H17" s="1220"/>
      <c r="I17" s="1220"/>
      <c r="J17" s="1220"/>
      <c r="K17" s="1220"/>
      <c r="L17" s="1220"/>
      <c r="M17" s="1220"/>
      <c r="N17" s="1220"/>
      <c r="O17" s="1220"/>
      <c r="P17" s="1220"/>
      <c r="Q17" s="1220"/>
      <c r="R17" s="1220"/>
      <c r="S17" s="1220"/>
      <c r="T17" s="1220"/>
      <c r="U17" s="1220"/>
      <c r="V17" s="1220"/>
      <c r="W17" s="1220"/>
      <c r="X17" s="1220"/>
      <c r="Y17" s="1220"/>
      <c r="Z17" s="1220"/>
      <c r="AA17" s="1220"/>
      <c r="AB17" s="1220"/>
      <c r="AC17" s="1220"/>
      <c r="AD17" s="1220"/>
      <c r="AE17" s="1220"/>
      <c r="AF17" s="1220"/>
      <c r="AG17" s="1220"/>
      <c r="AH17" s="1220"/>
      <c r="AI17" s="1220"/>
      <c r="AJ17" s="1220"/>
      <c r="AK17" s="1220"/>
      <c r="AL17" s="1220"/>
      <c r="AM17" s="1220"/>
      <c r="AN17" s="1220"/>
      <c r="AO17" s="1220"/>
      <c r="AP17" s="1220"/>
      <c r="AQ17" s="1220"/>
      <c r="AR17" s="1220"/>
      <c r="AS17" s="1220"/>
      <c r="AT17" s="1220"/>
      <c r="AU17" s="1220"/>
      <c r="AV17" s="1220"/>
      <c r="AW17" s="1220"/>
      <c r="AX17" s="1220"/>
      <c r="AY17" s="1220"/>
      <c r="AZ17" s="1220"/>
      <c r="BA17" s="1220"/>
      <c r="BB17" s="1220"/>
      <c r="BC17" s="1220"/>
      <c r="BD17" s="1220"/>
      <c r="BE17" s="1220"/>
      <c r="BF17" s="1220"/>
      <c r="BG17" s="1220"/>
      <c r="BH17" s="1220"/>
      <c r="BI17" s="1220"/>
      <c r="BJ17" s="1220"/>
      <c r="BK17" s="1220"/>
      <c r="BL17" s="1220"/>
      <c r="BM17" s="1220"/>
      <c r="BN17" s="1220"/>
      <c r="BO17" s="1220"/>
      <c r="BP17" s="1220"/>
      <c r="BQ17" s="1220"/>
      <c r="BR17" s="1220"/>
      <c r="BS17" s="1220"/>
      <c r="BT17" s="1220"/>
      <c r="BU17" s="1220"/>
      <c r="BV17" s="1220"/>
      <c r="BW17" s="1220"/>
      <c r="BX17" s="1220"/>
      <c r="BY17" s="1220"/>
      <c r="BZ17" s="1220"/>
      <c r="CA17" s="1220"/>
      <c r="CB17" s="1220"/>
      <c r="CC17" s="1220"/>
      <c r="CD17" s="1220"/>
      <c r="CE17" s="1220"/>
      <c r="CF17" s="1220"/>
      <c r="CG17" s="1220"/>
      <c r="CH17" s="1220"/>
      <c r="CI17" s="1220"/>
      <c r="CJ17" s="1220"/>
      <c r="CK17" s="1220"/>
      <c r="CL17" s="1220"/>
      <c r="CM17" s="1220"/>
      <c r="CN17" s="1220"/>
      <c r="CO17" s="1220"/>
      <c r="CP17" s="1220"/>
      <c r="CQ17" s="1220"/>
      <c r="CR17" s="1220"/>
      <c r="CS17" s="1220"/>
      <c r="CT17" s="1220"/>
      <c r="CU17" s="1220"/>
      <c r="CV17" s="1220"/>
      <c r="CW17" s="1220"/>
      <c r="CX17" s="1220"/>
      <c r="CY17" s="1220"/>
      <c r="CZ17" s="1220"/>
      <c r="DA17" s="1220"/>
      <c r="DB17" s="1220"/>
      <c r="DC17" s="1220"/>
      <c r="DD17" s="1220"/>
      <c r="DE17" s="1220"/>
    </row>
    <row r="18" spans="1:109" s="247" customFormat="1" ht="13">
      <c r="A18" s="1219"/>
      <c r="B18" s="1220"/>
      <c r="C18" s="1220"/>
      <c r="D18" s="1220"/>
      <c r="E18" s="1220"/>
      <c r="F18" s="1220"/>
      <c r="G18" s="1220"/>
      <c r="H18" s="1220"/>
      <c r="I18" s="1220"/>
      <c r="J18" s="1220"/>
      <c r="K18" s="1220"/>
      <c r="L18" s="1220"/>
      <c r="M18" s="1220"/>
      <c r="N18" s="1220"/>
      <c r="O18" s="1220"/>
      <c r="P18" s="1220"/>
      <c r="Q18" s="1220"/>
      <c r="R18" s="1220"/>
      <c r="S18" s="1220"/>
      <c r="T18" s="1220"/>
      <c r="U18" s="1220"/>
      <c r="V18" s="1220"/>
      <c r="W18" s="1220"/>
      <c r="X18" s="1220"/>
      <c r="Y18" s="1220"/>
      <c r="Z18" s="1220"/>
      <c r="AA18" s="1220"/>
      <c r="AB18" s="1220"/>
      <c r="AC18" s="1220"/>
      <c r="AD18" s="1220"/>
      <c r="AE18" s="1220"/>
      <c r="AF18" s="1220"/>
      <c r="AG18" s="1220"/>
      <c r="AH18" s="1220"/>
      <c r="AI18" s="1220"/>
      <c r="AJ18" s="1220"/>
      <c r="AK18" s="1220"/>
      <c r="AL18" s="1220"/>
      <c r="AM18" s="1220"/>
      <c r="AN18" s="1220"/>
      <c r="AO18" s="1220"/>
      <c r="AP18" s="1220"/>
      <c r="AQ18" s="1220"/>
      <c r="AR18" s="1220"/>
      <c r="AS18" s="1220"/>
      <c r="AT18" s="1220"/>
      <c r="AU18" s="1220"/>
      <c r="AV18" s="1220"/>
      <c r="AW18" s="1220"/>
      <c r="AX18" s="1220"/>
      <c r="AY18" s="1220"/>
      <c r="AZ18" s="1220"/>
      <c r="BA18" s="1220"/>
      <c r="BB18" s="1220"/>
      <c r="BC18" s="1220"/>
      <c r="BD18" s="1220"/>
      <c r="BE18" s="1220"/>
      <c r="BF18" s="1220"/>
      <c r="BG18" s="1220"/>
      <c r="BH18" s="1220"/>
      <c r="BI18" s="1220"/>
      <c r="BJ18" s="1220"/>
      <c r="BK18" s="1220"/>
      <c r="BL18" s="1220"/>
      <c r="BM18" s="1220"/>
      <c r="BN18" s="1220"/>
      <c r="BO18" s="1220"/>
      <c r="BP18" s="1220"/>
      <c r="BQ18" s="1220"/>
      <c r="BR18" s="1220"/>
      <c r="BS18" s="1220"/>
      <c r="BT18" s="1220"/>
      <c r="BU18" s="1220"/>
      <c r="BV18" s="1220"/>
      <c r="BW18" s="1220"/>
      <c r="BX18" s="1220"/>
      <c r="BY18" s="1220"/>
      <c r="BZ18" s="1220"/>
      <c r="CA18" s="1220"/>
      <c r="CB18" s="1220"/>
      <c r="CC18" s="1220"/>
      <c r="CD18" s="1220"/>
      <c r="CE18" s="1220"/>
      <c r="CF18" s="1220"/>
      <c r="CG18" s="1220"/>
      <c r="CH18" s="1220"/>
      <c r="CI18" s="1220"/>
      <c r="CJ18" s="1220"/>
      <c r="CK18" s="1220"/>
      <c r="CL18" s="1220"/>
      <c r="CM18" s="1220"/>
      <c r="CN18" s="1220"/>
      <c r="CO18" s="1220"/>
      <c r="CP18" s="1220"/>
      <c r="CQ18" s="1220"/>
      <c r="CR18" s="1220"/>
      <c r="CS18" s="1220"/>
      <c r="CT18" s="1220"/>
      <c r="CU18" s="1220"/>
      <c r="CV18" s="1220"/>
      <c r="CW18" s="1220"/>
      <c r="CX18" s="1220"/>
      <c r="CY18" s="1220"/>
      <c r="CZ18" s="1220"/>
      <c r="DA18" s="1220"/>
      <c r="DB18" s="1220"/>
      <c r="DC18" s="1220"/>
      <c r="DD18" s="1220"/>
      <c r="DE18" s="1220"/>
    </row>
    <row r="19" spans="1:109" ht="13">
      <c r="DD19" s="1219"/>
      <c r="DE19" s="1219"/>
    </row>
    <row r="20" spans="1:109" ht="13">
      <c r="DD20" s="1219"/>
      <c r="DE20" s="1219"/>
    </row>
    <row r="21" spans="1:109" ht="17.25" customHeight="1">
      <c r="B21" s="1221"/>
      <c r="C21" s="1222"/>
      <c r="D21" s="1222"/>
      <c r="E21" s="1222"/>
      <c r="F21" s="1222"/>
      <c r="G21" s="1222"/>
      <c r="H21" s="1222"/>
      <c r="I21" s="1222"/>
      <c r="J21" s="1222"/>
      <c r="K21" s="1222"/>
      <c r="L21" s="1222"/>
      <c r="M21" s="1222"/>
      <c r="N21" s="1223"/>
      <c r="O21" s="1222"/>
      <c r="P21" s="1222"/>
      <c r="Q21" s="1222"/>
      <c r="R21" s="1222"/>
      <c r="S21" s="1222"/>
      <c r="T21" s="1222"/>
      <c r="U21" s="1222"/>
      <c r="V21" s="1222"/>
      <c r="W21" s="1222"/>
      <c r="X21" s="1222"/>
      <c r="Y21" s="1222"/>
      <c r="Z21" s="1222"/>
      <c r="AA21" s="1222"/>
      <c r="AB21" s="1222"/>
      <c r="AC21" s="1222"/>
      <c r="AD21" s="1222"/>
      <c r="AE21" s="1222"/>
      <c r="AF21" s="1222"/>
      <c r="AG21" s="1222"/>
      <c r="AH21" s="1222"/>
      <c r="AI21" s="1222"/>
      <c r="AJ21" s="1222"/>
      <c r="AK21" s="1222"/>
      <c r="AL21" s="1222"/>
      <c r="AM21" s="1222"/>
      <c r="AN21" s="1222"/>
      <c r="AO21" s="1222"/>
      <c r="AP21" s="1222"/>
      <c r="AQ21" s="1222"/>
      <c r="AR21" s="1222"/>
      <c r="AS21" s="1222"/>
      <c r="AT21" s="1223"/>
      <c r="AU21" s="1222"/>
      <c r="AV21" s="1222"/>
      <c r="AW21" s="1222"/>
      <c r="AX21" s="1222"/>
      <c r="AY21" s="1222"/>
      <c r="AZ21" s="1222"/>
      <c r="BA21" s="1222"/>
      <c r="BB21" s="1222"/>
      <c r="BC21" s="1222"/>
      <c r="BD21" s="1222"/>
      <c r="BE21" s="1222"/>
      <c r="BF21" s="1223"/>
      <c r="BG21" s="1222"/>
      <c r="BH21" s="1222"/>
      <c r="BI21" s="1222"/>
      <c r="BJ21" s="1222"/>
      <c r="BK21" s="1222"/>
      <c r="BL21" s="1222"/>
      <c r="BM21" s="1222"/>
      <c r="BN21" s="1222"/>
      <c r="BO21" s="1222"/>
      <c r="BP21" s="1222"/>
      <c r="BQ21" s="1222"/>
      <c r="BR21" s="1223"/>
      <c r="BS21" s="1222"/>
      <c r="BT21" s="1222"/>
      <c r="BU21" s="1222"/>
      <c r="BV21" s="1222"/>
      <c r="BW21" s="1222"/>
      <c r="BX21" s="1222"/>
      <c r="BY21" s="1222"/>
      <c r="BZ21" s="1222"/>
      <c r="CA21" s="1222"/>
      <c r="CB21" s="1222"/>
      <c r="CC21" s="1222"/>
      <c r="CD21" s="1223"/>
      <c r="CE21" s="1222"/>
      <c r="CF21" s="1222"/>
      <c r="CG21" s="1222"/>
      <c r="CH21" s="1222"/>
      <c r="CI21" s="1222"/>
      <c r="CJ21" s="1222"/>
      <c r="CK21" s="1222"/>
      <c r="CL21" s="1222"/>
      <c r="CM21" s="1222"/>
      <c r="CN21" s="1222"/>
      <c r="CO21" s="1222"/>
      <c r="CP21" s="1223"/>
      <c r="CQ21" s="1222"/>
      <c r="CR21" s="1222"/>
      <c r="CS21" s="1222"/>
      <c r="CT21" s="1222"/>
      <c r="CU21" s="1222"/>
      <c r="CV21" s="1222"/>
      <c r="CW21" s="1222"/>
      <c r="CX21" s="1222"/>
      <c r="CY21" s="1222"/>
      <c r="CZ21" s="1222"/>
      <c r="DA21" s="1222"/>
      <c r="DB21" s="1223"/>
      <c r="DC21" s="1222"/>
      <c r="DD21" s="1224"/>
      <c r="DE21" s="1219"/>
    </row>
    <row r="22" spans="1:109" ht="17.25" customHeight="1">
      <c r="B22" s="1225"/>
    </row>
    <row r="23" spans="1:109" ht="13">
      <c r="B23" s="1225"/>
    </row>
    <row r="24" spans="1:109" ht="13">
      <c r="B24" s="1225"/>
    </row>
    <row r="25" spans="1:109" ht="13">
      <c r="B25" s="1225"/>
    </row>
    <row r="26" spans="1:109" ht="13">
      <c r="B26" s="1225"/>
    </row>
    <row r="27" spans="1:109" ht="13">
      <c r="B27" s="1225"/>
    </row>
    <row r="28" spans="1:109" ht="13">
      <c r="B28" s="1225"/>
    </row>
    <row r="29" spans="1:109" ht="13">
      <c r="B29" s="1225"/>
    </row>
    <row r="30" spans="1:109" ht="13">
      <c r="B30" s="1225"/>
    </row>
    <row r="31" spans="1:109" ht="13">
      <c r="B31" s="1225"/>
    </row>
    <row r="32" spans="1:109" ht="13">
      <c r="B32" s="1225"/>
    </row>
    <row r="33" spans="2:109" ht="13">
      <c r="B33" s="1225"/>
    </row>
    <row r="34" spans="2:109" ht="13">
      <c r="B34" s="1225"/>
    </row>
    <row r="35" spans="2:109" ht="13">
      <c r="B35" s="1225"/>
    </row>
    <row r="36" spans="2:109" ht="13">
      <c r="B36" s="1225"/>
    </row>
    <row r="37" spans="2:109" ht="13">
      <c r="B37" s="1225"/>
    </row>
    <row r="38" spans="2:109" ht="13">
      <c r="B38" s="1225"/>
    </row>
    <row r="39" spans="2:109" ht="13">
      <c r="B39" s="1227"/>
      <c r="C39" s="1228"/>
      <c r="D39" s="1228"/>
      <c r="E39" s="1228"/>
      <c r="F39" s="1228"/>
      <c r="G39" s="1228"/>
      <c r="H39" s="1228"/>
      <c r="I39" s="1228"/>
      <c r="J39" s="1228"/>
      <c r="K39" s="1228"/>
      <c r="L39" s="1228"/>
      <c r="M39" s="1228"/>
      <c r="N39" s="1228"/>
      <c r="O39" s="1228"/>
      <c r="P39" s="1228"/>
      <c r="Q39" s="1228"/>
      <c r="R39" s="1228"/>
      <c r="S39" s="1228"/>
      <c r="T39" s="1228"/>
      <c r="U39" s="1228"/>
      <c r="V39" s="1228"/>
      <c r="W39" s="1228"/>
      <c r="X39" s="1228"/>
      <c r="Y39" s="1228"/>
      <c r="Z39" s="1228"/>
      <c r="AA39" s="1228"/>
      <c r="AB39" s="1228"/>
      <c r="AC39" s="1228"/>
      <c r="AD39" s="1228"/>
      <c r="AE39" s="1228"/>
      <c r="AF39" s="1228"/>
      <c r="AG39" s="1228"/>
      <c r="AH39" s="1228"/>
      <c r="AI39" s="1228"/>
      <c r="AJ39" s="1228"/>
      <c r="AK39" s="1228"/>
      <c r="AL39" s="1228"/>
      <c r="AM39" s="1228"/>
      <c r="AN39" s="1228"/>
      <c r="AO39" s="1228"/>
      <c r="AP39" s="1228"/>
      <c r="AQ39" s="1228"/>
      <c r="AR39" s="1228"/>
      <c r="AS39" s="1228"/>
      <c r="AT39" s="1228"/>
      <c r="AU39" s="1228"/>
      <c r="AV39" s="1228"/>
      <c r="AW39" s="1228"/>
      <c r="AX39" s="1228"/>
      <c r="AY39" s="1228"/>
      <c r="AZ39" s="1228"/>
      <c r="BA39" s="1228"/>
      <c r="BB39" s="1228"/>
      <c r="BC39" s="1228"/>
      <c r="BD39" s="1228"/>
      <c r="BE39" s="1228"/>
      <c r="BF39" s="1228"/>
      <c r="BG39" s="1228"/>
      <c r="BH39" s="1228"/>
      <c r="BI39" s="1228"/>
      <c r="BJ39" s="1228"/>
      <c r="BK39" s="1228"/>
      <c r="BL39" s="1228"/>
      <c r="BM39" s="1228"/>
      <c r="BN39" s="1228"/>
      <c r="BO39" s="1228"/>
      <c r="BP39" s="1228"/>
      <c r="BQ39" s="1228"/>
      <c r="BR39" s="1228"/>
      <c r="BS39" s="1228"/>
      <c r="BT39" s="1228"/>
      <c r="BU39" s="1228"/>
      <c r="BV39" s="1228"/>
      <c r="BW39" s="1228"/>
      <c r="BX39" s="1228"/>
      <c r="BY39" s="1228"/>
      <c r="BZ39" s="1228"/>
      <c r="CA39" s="1228"/>
      <c r="CB39" s="1228"/>
      <c r="CC39" s="1228"/>
      <c r="CD39" s="1228"/>
      <c r="CE39" s="1228"/>
      <c r="CF39" s="1228"/>
      <c r="CG39" s="1228"/>
      <c r="CH39" s="1228"/>
      <c r="CI39" s="1228"/>
      <c r="CJ39" s="1228"/>
      <c r="CK39" s="1228"/>
      <c r="CL39" s="1228"/>
      <c r="CM39" s="1228"/>
      <c r="CN39" s="1228"/>
      <c r="CO39" s="1228"/>
      <c r="CP39" s="1228"/>
      <c r="CQ39" s="1228"/>
      <c r="CR39" s="1228"/>
      <c r="CS39" s="1228"/>
      <c r="CT39" s="1228"/>
      <c r="CU39" s="1228"/>
      <c r="CV39" s="1228"/>
      <c r="CW39" s="1228"/>
      <c r="CX39" s="1228"/>
      <c r="CY39" s="1228"/>
      <c r="CZ39" s="1228"/>
      <c r="DA39" s="1228"/>
      <c r="DB39" s="1228"/>
      <c r="DC39" s="1228"/>
      <c r="DD39" s="1229"/>
    </row>
    <row r="40" spans="2:109" ht="13">
      <c r="B40" s="1230"/>
      <c r="DD40" s="1230"/>
      <c r="DE40" s="1219"/>
    </row>
    <row r="41" spans="2:109" ht="16.5">
      <c r="B41" s="1231" t="s">
        <v>577</v>
      </c>
      <c r="C41" s="1222"/>
      <c r="D41" s="1222"/>
      <c r="E41" s="1222"/>
      <c r="F41" s="1222"/>
      <c r="G41" s="1222"/>
      <c r="H41" s="1222"/>
      <c r="I41" s="1222"/>
      <c r="J41" s="1222"/>
      <c r="K41" s="1222"/>
      <c r="L41" s="1222"/>
      <c r="M41" s="1222"/>
      <c r="N41" s="1222"/>
      <c r="O41" s="1222"/>
      <c r="P41" s="1222"/>
      <c r="Q41" s="1222"/>
      <c r="R41" s="1222"/>
      <c r="S41" s="1222"/>
      <c r="T41" s="1222"/>
      <c r="U41" s="1222"/>
      <c r="V41" s="1222"/>
      <c r="W41" s="1222"/>
      <c r="X41" s="1222"/>
      <c r="Y41" s="1222"/>
      <c r="Z41" s="1222"/>
      <c r="AA41" s="1222"/>
      <c r="AB41" s="1222"/>
      <c r="AC41" s="1222"/>
      <c r="AD41" s="1222"/>
      <c r="AE41" s="1222"/>
      <c r="AF41" s="1222"/>
      <c r="AG41" s="1222"/>
      <c r="AH41" s="1222"/>
      <c r="AI41" s="1222"/>
      <c r="AJ41" s="1222"/>
      <c r="AK41" s="1222"/>
      <c r="AL41" s="1222"/>
      <c r="AM41" s="1222"/>
      <c r="AN41" s="1222"/>
      <c r="AO41" s="1222"/>
      <c r="AP41" s="1222"/>
      <c r="AQ41" s="1222"/>
      <c r="AR41" s="1222"/>
      <c r="AS41" s="1222"/>
      <c r="AT41" s="1222"/>
      <c r="AU41" s="1222"/>
      <c r="AV41" s="1222"/>
      <c r="AW41" s="1222"/>
      <c r="AX41" s="1222"/>
      <c r="AY41" s="1222"/>
      <c r="AZ41" s="1222"/>
      <c r="BA41" s="1222"/>
      <c r="BB41" s="1222"/>
      <c r="BC41" s="1222"/>
      <c r="BD41" s="1222"/>
      <c r="BE41" s="1222"/>
      <c r="BF41" s="1222"/>
      <c r="BG41" s="1222"/>
      <c r="BH41" s="1222"/>
      <c r="BI41" s="1222"/>
      <c r="BJ41" s="1222"/>
      <c r="BK41" s="1222"/>
      <c r="BL41" s="1222"/>
      <c r="BM41" s="1222"/>
      <c r="BN41" s="1222"/>
      <c r="BO41" s="1222"/>
      <c r="BP41" s="1222"/>
      <c r="BQ41" s="1222"/>
      <c r="BR41" s="1222"/>
      <c r="BS41" s="1222"/>
      <c r="BT41" s="1222"/>
      <c r="BU41" s="1222"/>
      <c r="BV41" s="1222"/>
      <c r="BW41" s="1222"/>
      <c r="BX41" s="1222"/>
      <c r="BY41" s="1222"/>
      <c r="BZ41" s="1222"/>
      <c r="CA41" s="1222"/>
      <c r="CB41" s="1222"/>
      <c r="CC41" s="1222"/>
      <c r="CD41" s="1222"/>
      <c r="CE41" s="1222"/>
      <c r="CF41" s="1222"/>
      <c r="CG41" s="1222"/>
      <c r="CH41" s="1222"/>
      <c r="CI41" s="1222"/>
      <c r="CJ41" s="1222"/>
      <c r="CK41" s="1222"/>
      <c r="CL41" s="1222"/>
      <c r="CM41" s="1222"/>
      <c r="CN41" s="1222"/>
      <c r="CO41" s="1222"/>
      <c r="CP41" s="1222"/>
      <c r="CQ41" s="1222"/>
      <c r="CR41" s="1222"/>
      <c r="CS41" s="1222"/>
      <c r="CT41" s="1222"/>
      <c r="CU41" s="1222"/>
      <c r="CV41" s="1222"/>
      <c r="CW41" s="1222"/>
      <c r="CX41" s="1222"/>
      <c r="CY41" s="1222"/>
      <c r="CZ41" s="1222"/>
      <c r="DA41" s="1222"/>
      <c r="DB41" s="1222"/>
      <c r="DC41" s="1222"/>
      <c r="DD41" s="1224"/>
    </row>
    <row r="42" spans="2:109" ht="13">
      <c r="B42" s="1225"/>
      <c r="G42" s="1232"/>
      <c r="I42" s="1233"/>
      <c r="J42" s="1233"/>
      <c r="K42" s="1233"/>
      <c r="AM42" s="1232"/>
      <c r="AN42" s="1232" t="s">
        <v>578</v>
      </c>
      <c r="AP42" s="1233"/>
      <c r="AQ42" s="1233"/>
      <c r="AR42" s="1233"/>
      <c r="AY42" s="1232"/>
      <c r="BA42" s="1233"/>
      <c r="BB42" s="1233"/>
      <c r="BC42" s="1233"/>
      <c r="BK42" s="1232"/>
      <c r="BM42" s="1233"/>
      <c r="BN42" s="1233"/>
      <c r="BO42" s="1233"/>
      <c r="BW42" s="1232"/>
      <c r="BY42" s="1233"/>
      <c r="BZ42" s="1233"/>
      <c r="CA42" s="1233"/>
      <c r="CI42" s="1232"/>
      <c r="CK42" s="1233"/>
      <c r="CL42" s="1233"/>
      <c r="CM42" s="1233"/>
      <c r="CU42" s="1232"/>
      <c r="CW42" s="1233"/>
      <c r="CX42" s="1233"/>
      <c r="CY42" s="1233"/>
    </row>
    <row r="43" spans="2:109" ht="13.5" customHeight="1">
      <c r="B43" s="1225"/>
      <c r="AN43" s="1234" t="s">
        <v>579</v>
      </c>
      <c r="AO43" s="1235"/>
      <c r="AP43" s="1235"/>
      <c r="AQ43" s="1235"/>
      <c r="AR43" s="1235"/>
      <c r="AS43" s="1235"/>
      <c r="AT43" s="1235"/>
      <c r="AU43" s="1235"/>
      <c r="AV43" s="1235"/>
      <c r="AW43" s="1235"/>
      <c r="AX43" s="1235"/>
      <c r="AY43" s="1235"/>
      <c r="AZ43" s="1235"/>
      <c r="BA43" s="1235"/>
      <c r="BB43" s="1235"/>
      <c r="BC43" s="1235"/>
      <c r="BD43" s="1235"/>
      <c r="BE43" s="1235"/>
      <c r="BF43" s="1235"/>
      <c r="BG43" s="1235"/>
      <c r="BH43" s="1235"/>
      <c r="BI43" s="1235"/>
      <c r="BJ43" s="1235"/>
      <c r="BK43" s="1235"/>
      <c r="BL43" s="1235"/>
      <c r="BM43" s="1235"/>
      <c r="BN43" s="1235"/>
      <c r="BO43" s="1235"/>
      <c r="BP43" s="1235"/>
      <c r="BQ43" s="1235"/>
      <c r="BR43" s="1235"/>
      <c r="BS43" s="1235"/>
      <c r="BT43" s="1235"/>
      <c r="BU43" s="1235"/>
      <c r="BV43" s="1235"/>
      <c r="BW43" s="1235"/>
      <c r="BX43" s="1235"/>
      <c r="BY43" s="1235"/>
      <c r="BZ43" s="1235"/>
      <c r="CA43" s="1235"/>
      <c r="CB43" s="1235"/>
      <c r="CC43" s="1235"/>
      <c r="CD43" s="1235"/>
      <c r="CE43" s="1235"/>
      <c r="CF43" s="1235"/>
      <c r="CG43" s="1235"/>
      <c r="CH43" s="1235"/>
      <c r="CI43" s="1235"/>
      <c r="CJ43" s="1235"/>
      <c r="CK43" s="1235"/>
      <c r="CL43" s="1235"/>
      <c r="CM43" s="1235"/>
      <c r="CN43" s="1235"/>
      <c r="CO43" s="1235"/>
      <c r="CP43" s="1235"/>
      <c r="CQ43" s="1235"/>
      <c r="CR43" s="1235"/>
      <c r="CS43" s="1235"/>
      <c r="CT43" s="1235"/>
      <c r="CU43" s="1235"/>
      <c r="CV43" s="1235"/>
      <c r="CW43" s="1235"/>
      <c r="CX43" s="1235"/>
      <c r="CY43" s="1235"/>
      <c r="CZ43" s="1235"/>
      <c r="DA43" s="1235"/>
      <c r="DB43" s="1235"/>
      <c r="DC43" s="1236"/>
    </row>
    <row r="44" spans="2:109" ht="13">
      <c r="B44" s="1225"/>
      <c r="AN44" s="1237"/>
      <c r="AO44" s="1238"/>
      <c r="AP44" s="1238"/>
      <c r="AQ44" s="1238"/>
      <c r="AR44" s="1238"/>
      <c r="AS44" s="1238"/>
      <c r="AT44" s="1238"/>
      <c r="AU44" s="1238"/>
      <c r="AV44" s="1238"/>
      <c r="AW44" s="1238"/>
      <c r="AX44" s="1238"/>
      <c r="AY44" s="1238"/>
      <c r="AZ44" s="1238"/>
      <c r="BA44" s="1238"/>
      <c r="BB44" s="1238"/>
      <c r="BC44" s="1238"/>
      <c r="BD44" s="1238"/>
      <c r="BE44" s="1238"/>
      <c r="BF44" s="1238"/>
      <c r="BG44" s="1238"/>
      <c r="BH44" s="1238"/>
      <c r="BI44" s="1238"/>
      <c r="BJ44" s="1238"/>
      <c r="BK44" s="1238"/>
      <c r="BL44" s="1238"/>
      <c r="BM44" s="1238"/>
      <c r="BN44" s="1238"/>
      <c r="BO44" s="1238"/>
      <c r="BP44" s="1238"/>
      <c r="BQ44" s="1238"/>
      <c r="BR44" s="1238"/>
      <c r="BS44" s="1238"/>
      <c r="BT44" s="1238"/>
      <c r="BU44" s="1238"/>
      <c r="BV44" s="1238"/>
      <c r="BW44" s="1238"/>
      <c r="BX44" s="1238"/>
      <c r="BY44" s="1238"/>
      <c r="BZ44" s="1238"/>
      <c r="CA44" s="1238"/>
      <c r="CB44" s="1238"/>
      <c r="CC44" s="1238"/>
      <c r="CD44" s="1238"/>
      <c r="CE44" s="1238"/>
      <c r="CF44" s="1238"/>
      <c r="CG44" s="1238"/>
      <c r="CH44" s="1238"/>
      <c r="CI44" s="1238"/>
      <c r="CJ44" s="1238"/>
      <c r="CK44" s="1238"/>
      <c r="CL44" s="1238"/>
      <c r="CM44" s="1238"/>
      <c r="CN44" s="1238"/>
      <c r="CO44" s="1238"/>
      <c r="CP44" s="1238"/>
      <c r="CQ44" s="1238"/>
      <c r="CR44" s="1238"/>
      <c r="CS44" s="1238"/>
      <c r="CT44" s="1238"/>
      <c r="CU44" s="1238"/>
      <c r="CV44" s="1238"/>
      <c r="CW44" s="1238"/>
      <c r="CX44" s="1238"/>
      <c r="CY44" s="1238"/>
      <c r="CZ44" s="1238"/>
      <c r="DA44" s="1238"/>
      <c r="DB44" s="1238"/>
      <c r="DC44" s="1239"/>
    </row>
    <row r="45" spans="2:109" ht="13">
      <c r="B45" s="1225"/>
      <c r="AN45" s="1237"/>
      <c r="AO45" s="1238"/>
      <c r="AP45" s="1238"/>
      <c r="AQ45" s="1238"/>
      <c r="AR45" s="1238"/>
      <c r="AS45" s="1238"/>
      <c r="AT45" s="1238"/>
      <c r="AU45" s="1238"/>
      <c r="AV45" s="1238"/>
      <c r="AW45" s="1238"/>
      <c r="AX45" s="1238"/>
      <c r="AY45" s="1238"/>
      <c r="AZ45" s="1238"/>
      <c r="BA45" s="1238"/>
      <c r="BB45" s="1238"/>
      <c r="BC45" s="1238"/>
      <c r="BD45" s="1238"/>
      <c r="BE45" s="1238"/>
      <c r="BF45" s="1238"/>
      <c r="BG45" s="1238"/>
      <c r="BH45" s="1238"/>
      <c r="BI45" s="1238"/>
      <c r="BJ45" s="1238"/>
      <c r="BK45" s="1238"/>
      <c r="BL45" s="1238"/>
      <c r="BM45" s="1238"/>
      <c r="BN45" s="1238"/>
      <c r="BO45" s="1238"/>
      <c r="BP45" s="1238"/>
      <c r="BQ45" s="1238"/>
      <c r="BR45" s="1238"/>
      <c r="BS45" s="1238"/>
      <c r="BT45" s="1238"/>
      <c r="BU45" s="1238"/>
      <c r="BV45" s="1238"/>
      <c r="BW45" s="1238"/>
      <c r="BX45" s="1238"/>
      <c r="BY45" s="1238"/>
      <c r="BZ45" s="1238"/>
      <c r="CA45" s="1238"/>
      <c r="CB45" s="1238"/>
      <c r="CC45" s="1238"/>
      <c r="CD45" s="1238"/>
      <c r="CE45" s="1238"/>
      <c r="CF45" s="1238"/>
      <c r="CG45" s="1238"/>
      <c r="CH45" s="1238"/>
      <c r="CI45" s="1238"/>
      <c r="CJ45" s="1238"/>
      <c r="CK45" s="1238"/>
      <c r="CL45" s="1238"/>
      <c r="CM45" s="1238"/>
      <c r="CN45" s="1238"/>
      <c r="CO45" s="1238"/>
      <c r="CP45" s="1238"/>
      <c r="CQ45" s="1238"/>
      <c r="CR45" s="1238"/>
      <c r="CS45" s="1238"/>
      <c r="CT45" s="1238"/>
      <c r="CU45" s="1238"/>
      <c r="CV45" s="1238"/>
      <c r="CW45" s="1238"/>
      <c r="CX45" s="1238"/>
      <c r="CY45" s="1238"/>
      <c r="CZ45" s="1238"/>
      <c r="DA45" s="1238"/>
      <c r="DB45" s="1238"/>
      <c r="DC45" s="1239"/>
    </row>
    <row r="46" spans="2:109" ht="13">
      <c r="B46" s="1225"/>
      <c r="AN46" s="1237"/>
      <c r="AO46" s="1238"/>
      <c r="AP46" s="1238"/>
      <c r="AQ46" s="1238"/>
      <c r="AR46" s="1238"/>
      <c r="AS46" s="1238"/>
      <c r="AT46" s="1238"/>
      <c r="AU46" s="1238"/>
      <c r="AV46" s="1238"/>
      <c r="AW46" s="1238"/>
      <c r="AX46" s="1238"/>
      <c r="AY46" s="1238"/>
      <c r="AZ46" s="1238"/>
      <c r="BA46" s="1238"/>
      <c r="BB46" s="1238"/>
      <c r="BC46" s="1238"/>
      <c r="BD46" s="1238"/>
      <c r="BE46" s="1238"/>
      <c r="BF46" s="1238"/>
      <c r="BG46" s="1238"/>
      <c r="BH46" s="1238"/>
      <c r="BI46" s="1238"/>
      <c r="BJ46" s="1238"/>
      <c r="BK46" s="1238"/>
      <c r="BL46" s="1238"/>
      <c r="BM46" s="1238"/>
      <c r="BN46" s="1238"/>
      <c r="BO46" s="1238"/>
      <c r="BP46" s="1238"/>
      <c r="BQ46" s="1238"/>
      <c r="BR46" s="1238"/>
      <c r="BS46" s="1238"/>
      <c r="BT46" s="1238"/>
      <c r="BU46" s="1238"/>
      <c r="BV46" s="1238"/>
      <c r="BW46" s="1238"/>
      <c r="BX46" s="1238"/>
      <c r="BY46" s="1238"/>
      <c r="BZ46" s="1238"/>
      <c r="CA46" s="1238"/>
      <c r="CB46" s="1238"/>
      <c r="CC46" s="1238"/>
      <c r="CD46" s="1238"/>
      <c r="CE46" s="1238"/>
      <c r="CF46" s="1238"/>
      <c r="CG46" s="1238"/>
      <c r="CH46" s="1238"/>
      <c r="CI46" s="1238"/>
      <c r="CJ46" s="1238"/>
      <c r="CK46" s="1238"/>
      <c r="CL46" s="1238"/>
      <c r="CM46" s="1238"/>
      <c r="CN46" s="1238"/>
      <c r="CO46" s="1238"/>
      <c r="CP46" s="1238"/>
      <c r="CQ46" s="1238"/>
      <c r="CR46" s="1238"/>
      <c r="CS46" s="1238"/>
      <c r="CT46" s="1238"/>
      <c r="CU46" s="1238"/>
      <c r="CV46" s="1238"/>
      <c r="CW46" s="1238"/>
      <c r="CX46" s="1238"/>
      <c r="CY46" s="1238"/>
      <c r="CZ46" s="1238"/>
      <c r="DA46" s="1238"/>
      <c r="DB46" s="1238"/>
      <c r="DC46" s="1239"/>
    </row>
    <row r="47" spans="2:109" ht="13">
      <c r="B47" s="1225"/>
      <c r="AN47" s="1240"/>
      <c r="AO47" s="1241"/>
      <c r="AP47" s="1241"/>
      <c r="AQ47" s="1241"/>
      <c r="AR47" s="1241"/>
      <c r="AS47" s="1241"/>
      <c r="AT47" s="1241"/>
      <c r="AU47" s="1241"/>
      <c r="AV47" s="1241"/>
      <c r="AW47" s="1241"/>
      <c r="AX47" s="1241"/>
      <c r="AY47" s="1241"/>
      <c r="AZ47" s="1241"/>
      <c r="BA47" s="1241"/>
      <c r="BB47" s="1241"/>
      <c r="BC47" s="1241"/>
      <c r="BD47" s="1241"/>
      <c r="BE47" s="1241"/>
      <c r="BF47" s="1241"/>
      <c r="BG47" s="1241"/>
      <c r="BH47" s="1241"/>
      <c r="BI47" s="1241"/>
      <c r="BJ47" s="1241"/>
      <c r="BK47" s="1241"/>
      <c r="BL47" s="1241"/>
      <c r="BM47" s="1241"/>
      <c r="BN47" s="1241"/>
      <c r="BO47" s="1241"/>
      <c r="BP47" s="1241"/>
      <c r="BQ47" s="1241"/>
      <c r="BR47" s="1241"/>
      <c r="BS47" s="1241"/>
      <c r="BT47" s="1241"/>
      <c r="BU47" s="1241"/>
      <c r="BV47" s="1241"/>
      <c r="BW47" s="1241"/>
      <c r="BX47" s="1241"/>
      <c r="BY47" s="1241"/>
      <c r="BZ47" s="1241"/>
      <c r="CA47" s="1241"/>
      <c r="CB47" s="1241"/>
      <c r="CC47" s="1241"/>
      <c r="CD47" s="1241"/>
      <c r="CE47" s="1241"/>
      <c r="CF47" s="1241"/>
      <c r="CG47" s="1241"/>
      <c r="CH47" s="1241"/>
      <c r="CI47" s="1241"/>
      <c r="CJ47" s="1241"/>
      <c r="CK47" s="1241"/>
      <c r="CL47" s="1241"/>
      <c r="CM47" s="1241"/>
      <c r="CN47" s="1241"/>
      <c r="CO47" s="1241"/>
      <c r="CP47" s="1241"/>
      <c r="CQ47" s="1241"/>
      <c r="CR47" s="1241"/>
      <c r="CS47" s="1241"/>
      <c r="CT47" s="1241"/>
      <c r="CU47" s="1241"/>
      <c r="CV47" s="1241"/>
      <c r="CW47" s="1241"/>
      <c r="CX47" s="1241"/>
      <c r="CY47" s="1241"/>
      <c r="CZ47" s="1241"/>
      <c r="DA47" s="1241"/>
      <c r="DB47" s="1241"/>
      <c r="DC47" s="1242"/>
    </row>
    <row r="48" spans="2:109" ht="13">
      <c r="B48" s="1225"/>
      <c r="H48" s="1243"/>
      <c r="I48" s="1243"/>
      <c r="J48" s="1243"/>
      <c r="AN48" s="1243"/>
      <c r="AO48" s="1243"/>
      <c r="AP48" s="1243"/>
      <c r="AZ48" s="1243"/>
      <c r="BA48" s="1243"/>
      <c r="BB48" s="1243"/>
      <c r="BL48" s="1243"/>
      <c r="BM48" s="1243"/>
      <c r="BN48" s="1243"/>
      <c r="BX48" s="1243"/>
      <c r="BY48" s="1243"/>
      <c r="BZ48" s="1243"/>
      <c r="CJ48" s="1243"/>
      <c r="CK48" s="1243"/>
      <c r="CL48" s="1243"/>
      <c r="CV48" s="1243"/>
      <c r="CW48" s="1243"/>
      <c r="CX48" s="1243"/>
    </row>
    <row r="49" spans="1:109" ht="13">
      <c r="B49" s="1225"/>
      <c r="AN49" s="1219" t="s">
        <v>580</v>
      </c>
    </row>
    <row r="50" spans="1:109" ht="13">
      <c r="B50" s="1225"/>
      <c r="G50" s="1244"/>
      <c r="H50" s="1244"/>
      <c r="I50" s="1244"/>
      <c r="J50" s="1244"/>
      <c r="K50" s="1245"/>
      <c r="L50" s="1245"/>
      <c r="M50" s="1246"/>
      <c r="N50" s="1246"/>
      <c r="AN50" s="1247"/>
      <c r="AO50" s="1248"/>
      <c r="AP50" s="1248"/>
      <c r="AQ50" s="1248"/>
      <c r="AR50" s="1248"/>
      <c r="AS50" s="1248"/>
      <c r="AT50" s="1248"/>
      <c r="AU50" s="1248"/>
      <c r="AV50" s="1248"/>
      <c r="AW50" s="1248"/>
      <c r="AX50" s="1248"/>
      <c r="AY50" s="1248"/>
      <c r="AZ50" s="1248"/>
      <c r="BA50" s="1248"/>
      <c r="BB50" s="1248"/>
      <c r="BC50" s="1248"/>
      <c r="BD50" s="1248"/>
      <c r="BE50" s="1248"/>
      <c r="BF50" s="1248"/>
      <c r="BG50" s="1248"/>
      <c r="BH50" s="1248"/>
      <c r="BI50" s="1248"/>
      <c r="BJ50" s="1248"/>
      <c r="BK50" s="1248"/>
      <c r="BL50" s="1248"/>
      <c r="BM50" s="1248"/>
      <c r="BN50" s="1248"/>
      <c r="BO50" s="1249"/>
      <c r="BP50" s="1250" t="s">
        <v>535</v>
      </c>
      <c r="BQ50" s="1250"/>
      <c r="BR50" s="1250"/>
      <c r="BS50" s="1250"/>
      <c r="BT50" s="1250"/>
      <c r="BU50" s="1250"/>
      <c r="BV50" s="1250"/>
      <c r="BW50" s="1250"/>
      <c r="BX50" s="1250" t="s">
        <v>536</v>
      </c>
      <c r="BY50" s="1250"/>
      <c r="BZ50" s="1250"/>
      <c r="CA50" s="1250"/>
      <c r="CB50" s="1250"/>
      <c r="CC50" s="1250"/>
      <c r="CD50" s="1250"/>
      <c r="CE50" s="1250"/>
      <c r="CF50" s="1250" t="s">
        <v>537</v>
      </c>
      <c r="CG50" s="1250"/>
      <c r="CH50" s="1250"/>
      <c r="CI50" s="1250"/>
      <c r="CJ50" s="1250"/>
      <c r="CK50" s="1250"/>
      <c r="CL50" s="1250"/>
      <c r="CM50" s="1250"/>
      <c r="CN50" s="1250" t="s">
        <v>538</v>
      </c>
      <c r="CO50" s="1250"/>
      <c r="CP50" s="1250"/>
      <c r="CQ50" s="1250"/>
      <c r="CR50" s="1250"/>
      <c r="CS50" s="1250"/>
      <c r="CT50" s="1250"/>
      <c r="CU50" s="1250"/>
      <c r="CV50" s="1250" t="s">
        <v>539</v>
      </c>
      <c r="CW50" s="1250"/>
      <c r="CX50" s="1250"/>
      <c r="CY50" s="1250"/>
      <c r="CZ50" s="1250"/>
      <c r="DA50" s="1250"/>
      <c r="DB50" s="1250"/>
      <c r="DC50" s="1250"/>
    </row>
    <row r="51" spans="1:109" ht="13.5" customHeight="1">
      <c r="B51" s="1225"/>
      <c r="G51" s="1251"/>
      <c r="H51" s="1251"/>
      <c r="I51" s="1252"/>
      <c r="J51" s="1252"/>
      <c r="K51" s="1253"/>
      <c r="L51" s="1253"/>
      <c r="M51" s="1253"/>
      <c r="N51" s="1253"/>
      <c r="AM51" s="1243"/>
      <c r="AN51" s="1254" t="s">
        <v>581</v>
      </c>
      <c r="AO51" s="1254"/>
      <c r="AP51" s="1254"/>
      <c r="AQ51" s="1254"/>
      <c r="AR51" s="1254"/>
      <c r="AS51" s="1254"/>
      <c r="AT51" s="1254"/>
      <c r="AU51" s="1254"/>
      <c r="AV51" s="1254"/>
      <c r="AW51" s="1254"/>
      <c r="AX51" s="1254"/>
      <c r="AY51" s="1254"/>
      <c r="AZ51" s="1254"/>
      <c r="BA51" s="1254"/>
      <c r="BB51" s="1254" t="s">
        <v>582</v>
      </c>
      <c r="BC51" s="1254"/>
      <c r="BD51" s="1254"/>
      <c r="BE51" s="1254"/>
      <c r="BF51" s="1254"/>
      <c r="BG51" s="1254"/>
      <c r="BH51" s="1254"/>
      <c r="BI51" s="1254"/>
      <c r="BJ51" s="1254"/>
      <c r="BK51" s="1254"/>
      <c r="BL51" s="1254"/>
      <c r="BM51" s="1254"/>
      <c r="BN51" s="1254"/>
      <c r="BO51" s="1254"/>
      <c r="BP51" s="1255">
        <v>44.9</v>
      </c>
      <c r="BQ51" s="1255"/>
      <c r="BR51" s="1255"/>
      <c r="BS51" s="1255"/>
      <c r="BT51" s="1255"/>
      <c r="BU51" s="1255"/>
      <c r="BV51" s="1255"/>
      <c r="BW51" s="1255"/>
      <c r="BX51" s="1255">
        <v>39.200000000000003</v>
      </c>
      <c r="BY51" s="1255"/>
      <c r="BZ51" s="1255"/>
      <c r="CA51" s="1255"/>
      <c r="CB51" s="1255"/>
      <c r="CC51" s="1255"/>
      <c r="CD51" s="1255"/>
      <c r="CE51" s="1255"/>
      <c r="CF51" s="1255">
        <v>29.7</v>
      </c>
      <c r="CG51" s="1255"/>
      <c r="CH51" s="1255"/>
      <c r="CI51" s="1255"/>
      <c r="CJ51" s="1255"/>
      <c r="CK51" s="1255"/>
      <c r="CL51" s="1255"/>
      <c r="CM51" s="1255"/>
      <c r="CN51" s="1255">
        <v>35.700000000000003</v>
      </c>
      <c r="CO51" s="1255"/>
      <c r="CP51" s="1255"/>
      <c r="CQ51" s="1255"/>
      <c r="CR51" s="1255"/>
      <c r="CS51" s="1255"/>
      <c r="CT51" s="1255"/>
      <c r="CU51" s="1255"/>
      <c r="CV51" s="1255">
        <v>36.5</v>
      </c>
      <c r="CW51" s="1255"/>
      <c r="CX51" s="1255"/>
      <c r="CY51" s="1255"/>
      <c r="CZ51" s="1255"/>
      <c r="DA51" s="1255"/>
      <c r="DB51" s="1255"/>
      <c r="DC51" s="1255"/>
    </row>
    <row r="52" spans="1:109" ht="13">
      <c r="B52" s="1225"/>
      <c r="G52" s="1251"/>
      <c r="H52" s="1251"/>
      <c r="I52" s="1252"/>
      <c r="J52" s="1252"/>
      <c r="K52" s="1253"/>
      <c r="L52" s="1253"/>
      <c r="M52" s="1253"/>
      <c r="N52" s="1253"/>
      <c r="AM52" s="1243"/>
      <c r="AN52" s="1254"/>
      <c r="AO52" s="1254"/>
      <c r="AP52" s="1254"/>
      <c r="AQ52" s="1254"/>
      <c r="AR52" s="1254"/>
      <c r="AS52" s="1254"/>
      <c r="AT52" s="1254"/>
      <c r="AU52" s="1254"/>
      <c r="AV52" s="1254"/>
      <c r="AW52" s="1254"/>
      <c r="AX52" s="1254"/>
      <c r="AY52" s="1254"/>
      <c r="AZ52" s="1254"/>
      <c r="BA52" s="1254"/>
      <c r="BB52" s="1254"/>
      <c r="BC52" s="1254"/>
      <c r="BD52" s="1254"/>
      <c r="BE52" s="1254"/>
      <c r="BF52" s="1254"/>
      <c r="BG52" s="1254"/>
      <c r="BH52" s="1254"/>
      <c r="BI52" s="1254"/>
      <c r="BJ52" s="1254"/>
      <c r="BK52" s="1254"/>
      <c r="BL52" s="1254"/>
      <c r="BM52" s="1254"/>
      <c r="BN52" s="1254"/>
      <c r="BO52" s="1254"/>
      <c r="BP52" s="1255"/>
      <c r="BQ52" s="1255"/>
      <c r="BR52" s="1255"/>
      <c r="BS52" s="1255"/>
      <c r="BT52" s="1255"/>
      <c r="BU52" s="1255"/>
      <c r="BV52" s="1255"/>
      <c r="BW52" s="1255"/>
      <c r="BX52" s="1255"/>
      <c r="BY52" s="1255"/>
      <c r="BZ52" s="1255"/>
      <c r="CA52" s="1255"/>
      <c r="CB52" s="1255"/>
      <c r="CC52" s="1255"/>
      <c r="CD52" s="1255"/>
      <c r="CE52" s="1255"/>
      <c r="CF52" s="1255"/>
      <c r="CG52" s="1255"/>
      <c r="CH52" s="1255"/>
      <c r="CI52" s="1255"/>
      <c r="CJ52" s="1255"/>
      <c r="CK52" s="1255"/>
      <c r="CL52" s="1255"/>
      <c r="CM52" s="1255"/>
      <c r="CN52" s="1255"/>
      <c r="CO52" s="1255"/>
      <c r="CP52" s="1255"/>
      <c r="CQ52" s="1255"/>
      <c r="CR52" s="1255"/>
      <c r="CS52" s="1255"/>
      <c r="CT52" s="1255"/>
      <c r="CU52" s="1255"/>
      <c r="CV52" s="1255"/>
      <c r="CW52" s="1255"/>
      <c r="CX52" s="1255"/>
      <c r="CY52" s="1255"/>
      <c r="CZ52" s="1255"/>
      <c r="DA52" s="1255"/>
      <c r="DB52" s="1255"/>
      <c r="DC52" s="1255"/>
    </row>
    <row r="53" spans="1:109" ht="13">
      <c r="A53" s="1233"/>
      <c r="B53" s="1225"/>
      <c r="G53" s="1251"/>
      <c r="H53" s="1251"/>
      <c r="I53" s="1244"/>
      <c r="J53" s="1244"/>
      <c r="K53" s="1253"/>
      <c r="L53" s="1253"/>
      <c r="M53" s="1253"/>
      <c r="N53" s="1253"/>
      <c r="AM53" s="1243"/>
      <c r="AN53" s="1254"/>
      <c r="AO53" s="1254"/>
      <c r="AP53" s="1254"/>
      <c r="AQ53" s="1254"/>
      <c r="AR53" s="1254"/>
      <c r="AS53" s="1254"/>
      <c r="AT53" s="1254"/>
      <c r="AU53" s="1254"/>
      <c r="AV53" s="1254"/>
      <c r="AW53" s="1254"/>
      <c r="AX53" s="1254"/>
      <c r="AY53" s="1254"/>
      <c r="AZ53" s="1254"/>
      <c r="BA53" s="1254"/>
      <c r="BB53" s="1254" t="s">
        <v>583</v>
      </c>
      <c r="BC53" s="1254"/>
      <c r="BD53" s="1254"/>
      <c r="BE53" s="1254"/>
      <c r="BF53" s="1254"/>
      <c r="BG53" s="1254"/>
      <c r="BH53" s="1254"/>
      <c r="BI53" s="1254"/>
      <c r="BJ53" s="1254"/>
      <c r="BK53" s="1254"/>
      <c r="BL53" s="1254"/>
      <c r="BM53" s="1254"/>
      <c r="BN53" s="1254"/>
      <c r="BO53" s="1254"/>
      <c r="BP53" s="1255">
        <v>51</v>
      </c>
      <c r="BQ53" s="1255"/>
      <c r="BR53" s="1255"/>
      <c r="BS53" s="1255"/>
      <c r="BT53" s="1255"/>
      <c r="BU53" s="1255"/>
      <c r="BV53" s="1255"/>
      <c r="BW53" s="1255"/>
      <c r="BX53" s="1255">
        <v>52.5</v>
      </c>
      <c r="BY53" s="1255"/>
      <c r="BZ53" s="1255"/>
      <c r="CA53" s="1255"/>
      <c r="CB53" s="1255"/>
      <c r="CC53" s="1255"/>
      <c r="CD53" s="1255"/>
      <c r="CE53" s="1255"/>
      <c r="CF53" s="1255">
        <v>54.2</v>
      </c>
      <c r="CG53" s="1255"/>
      <c r="CH53" s="1255"/>
      <c r="CI53" s="1255"/>
      <c r="CJ53" s="1255"/>
      <c r="CK53" s="1255"/>
      <c r="CL53" s="1255"/>
      <c r="CM53" s="1255"/>
      <c r="CN53" s="1255">
        <v>55.3</v>
      </c>
      <c r="CO53" s="1255"/>
      <c r="CP53" s="1255"/>
      <c r="CQ53" s="1255"/>
      <c r="CR53" s="1255"/>
      <c r="CS53" s="1255"/>
      <c r="CT53" s="1255"/>
      <c r="CU53" s="1255"/>
      <c r="CV53" s="1255">
        <v>56.2</v>
      </c>
      <c r="CW53" s="1255"/>
      <c r="CX53" s="1255"/>
      <c r="CY53" s="1255"/>
      <c r="CZ53" s="1255"/>
      <c r="DA53" s="1255"/>
      <c r="DB53" s="1255"/>
      <c r="DC53" s="1255"/>
    </row>
    <row r="54" spans="1:109" ht="13">
      <c r="A54" s="1233"/>
      <c r="B54" s="1225"/>
      <c r="G54" s="1251"/>
      <c r="H54" s="1251"/>
      <c r="I54" s="1244"/>
      <c r="J54" s="1244"/>
      <c r="K54" s="1253"/>
      <c r="L54" s="1253"/>
      <c r="M54" s="1253"/>
      <c r="N54" s="1253"/>
      <c r="AM54" s="1243"/>
      <c r="AN54" s="1254"/>
      <c r="AO54" s="1254"/>
      <c r="AP54" s="1254"/>
      <c r="AQ54" s="1254"/>
      <c r="AR54" s="1254"/>
      <c r="AS54" s="1254"/>
      <c r="AT54" s="1254"/>
      <c r="AU54" s="1254"/>
      <c r="AV54" s="1254"/>
      <c r="AW54" s="1254"/>
      <c r="AX54" s="1254"/>
      <c r="AY54" s="1254"/>
      <c r="AZ54" s="1254"/>
      <c r="BA54" s="1254"/>
      <c r="BB54" s="1254"/>
      <c r="BC54" s="1254"/>
      <c r="BD54" s="1254"/>
      <c r="BE54" s="1254"/>
      <c r="BF54" s="1254"/>
      <c r="BG54" s="1254"/>
      <c r="BH54" s="1254"/>
      <c r="BI54" s="1254"/>
      <c r="BJ54" s="1254"/>
      <c r="BK54" s="1254"/>
      <c r="BL54" s="1254"/>
      <c r="BM54" s="1254"/>
      <c r="BN54" s="1254"/>
      <c r="BO54" s="1254"/>
      <c r="BP54" s="1255"/>
      <c r="BQ54" s="1255"/>
      <c r="BR54" s="1255"/>
      <c r="BS54" s="1255"/>
      <c r="BT54" s="1255"/>
      <c r="BU54" s="1255"/>
      <c r="BV54" s="1255"/>
      <c r="BW54" s="1255"/>
      <c r="BX54" s="1255"/>
      <c r="BY54" s="1255"/>
      <c r="BZ54" s="1255"/>
      <c r="CA54" s="1255"/>
      <c r="CB54" s="1255"/>
      <c r="CC54" s="1255"/>
      <c r="CD54" s="1255"/>
      <c r="CE54" s="1255"/>
      <c r="CF54" s="1255"/>
      <c r="CG54" s="1255"/>
      <c r="CH54" s="1255"/>
      <c r="CI54" s="1255"/>
      <c r="CJ54" s="1255"/>
      <c r="CK54" s="1255"/>
      <c r="CL54" s="1255"/>
      <c r="CM54" s="1255"/>
      <c r="CN54" s="1255"/>
      <c r="CO54" s="1255"/>
      <c r="CP54" s="1255"/>
      <c r="CQ54" s="1255"/>
      <c r="CR54" s="1255"/>
      <c r="CS54" s="1255"/>
      <c r="CT54" s="1255"/>
      <c r="CU54" s="1255"/>
      <c r="CV54" s="1255"/>
      <c r="CW54" s="1255"/>
      <c r="CX54" s="1255"/>
      <c r="CY54" s="1255"/>
      <c r="CZ54" s="1255"/>
      <c r="DA54" s="1255"/>
      <c r="DB54" s="1255"/>
      <c r="DC54" s="1255"/>
    </row>
    <row r="55" spans="1:109" ht="13">
      <c r="A55" s="1233"/>
      <c r="B55" s="1225"/>
      <c r="G55" s="1244"/>
      <c r="H55" s="1244"/>
      <c r="I55" s="1244"/>
      <c r="J55" s="1244"/>
      <c r="K55" s="1253"/>
      <c r="L55" s="1253"/>
      <c r="M55" s="1253"/>
      <c r="N55" s="1253"/>
      <c r="AN55" s="1250" t="s">
        <v>584</v>
      </c>
      <c r="AO55" s="1250"/>
      <c r="AP55" s="1250"/>
      <c r="AQ55" s="1250"/>
      <c r="AR55" s="1250"/>
      <c r="AS55" s="1250"/>
      <c r="AT55" s="1250"/>
      <c r="AU55" s="1250"/>
      <c r="AV55" s="1250"/>
      <c r="AW55" s="1250"/>
      <c r="AX55" s="1250"/>
      <c r="AY55" s="1250"/>
      <c r="AZ55" s="1250"/>
      <c r="BA55" s="1250"/>
      <c r="BB55" s="1254" t="s">
        <v>582</v>
      </c>
      <c r="BC55" s="1254"/>
      <c r="BD55" s="1254"/>
      <c r="BE55" s="1254"/>
      <c r="BF55" s="1254"/>
      <c r="BG55" s="1254"/>
      <c r="BH55" s="1254"/>
      <c r="BI55" s="1254"/>
      <c r="BJ55" s="1254"/>
      <c r="BK55" s="1254"/>
      <c r="BL55" s="1254"/>
      <c r="BM55" s="1254"/>
      <c r="BN55" s="1254"/>
      <c r="BO55" s="1254"/>
      <c r="BP55" s="1255">
        <v>0</v>
      </c>
      <c r="BQ55" s="1255"/>
      <c r="BR55" s="1255"/>
      <c r="BS55" s="1255"/>
      <c r="BT55" s="1255"/>
      <c r="BU55" s="1255"/>
      <c r="BV55" s="1255"/>
      <c r="BW55" s="1255"/>
      <c r="BX55" s="1255">
        <v>0</v>
      </c>
      <c r="BY55" s="1255"/>
      <c r="BZ55" s="1255"/>
      <c r="CA55" s="1255"/>
      <c r="CB55" s="1255"/>
      <c r="CC55" s="1255"/>
      <c r="CD55" s="1255"/>
      <c r="CE55" s="1255"/>
      <c r="CF55" s="1255">
        <v>0</v>
      </c>
      <c r="CG55" s="1255"/>
      <c r="CH55" s="1255"/>
      <c r="CI55" s="1255"/>
      <c r="CJ55" s="1255"/>
      <c r="CK55" s="1255"/>
      <c r="CL55" s="1255"/>
      <c r="CM55" s="1255"/>
      <c r="CN55" s="1255">
        <v>0</v>
      </c>
      <c r="CO55" s="1255"/>
      <c r="CP55" s="1255"/>
      <c r="CQ55" s="1255"/>
      <c r="CR55" s="1255"/>
      <c r="CS55" s="1255"/>
      <c r="CT55" s="1255"/>
      <c r="CU55" s="1255"/>
      <c r="CV55" s="1255">
        <v>0</v>
      </c>
      <c r="CW55" s="1255"/>
      <c r="CX55" s="1255"/>
      <c r="CY55" s="1255"/>
      <c r="CZ55" s="1255"/>
      <c r="DA55" s="1255"/>
      <c r="DB55" s="1255"/>
      <c r="DC55" s="1255"/>
    </row>
    <row r="56" spans="1:109" ht="13">
      <c r="A56" s="1233"/>
      <c r="B56" s="1225"/>
      <c r="G56" s="1244"/>
      <c r="H56" s="1244"/>
      <c r="I56" s="1244"/>
      <c r="J56" s="1244"/>
      <c r="K56" s="1253"/>
      <c r="L56" s="1253"/>
      <c r="M56" s="1253"/>
      <c r="N56" s="1253"/>
      <c r="AN56" s="1250"/>
      <c r="AO56" s="1250"/>
      <c r="AP56" s="1250"/>
      <c r="AQ56" s="1250"/>
      <c r="AR56" s="1250"/>
      <c r="AS56" s="1250"/>
      <c r="AT56" s="1250"/>
      <c r="AU56" s="1250"/>
      <c r="AV56" s="1250"/>
      <c r="AW56" s="1250"/>
      <c r="AX56" s="1250"/>
      <c r="AY56" s="1250"/>
      <c r="AZ56" s="1250"/>
      <c r="BA56" s="1250"/>
      <c r="BB56" s="1254"/>
      <c r="BC56" s="1254"/>
      <c r="BD56" s="1254"/>
      <c r="BE56" s="1254"/>
      <c r="BF56" s="1254"/>
      <c r="BG56" s="1254"/>
      <c r="BH56" s="1254"/>
      <c r="BI56" s="1254"/>
      <c r="BJ56" s="1254"/>
      <c r="BK56" s="1254"/>
      <c r="BL56" s="1254"/>
      <c r="BM56" s="1254"/>
      <c r="BN56" s="1254"/>
      <c r="BO56" s="1254"/>
      <c r="BP56" s="1255"/>
      <c r="BQ56" s="1255"/>
      <c r="BR56" s="1255"/>
      <c r="BS56" s="1255"/>
      <c r="BT56" s="1255"/>
      <c r="BU56" s="1255"/>
      <c r="BV56" s="1255"/>
      <c r="BW56" s="1255"/>
      <c r="BX56" s="1255"/>
      <c r="BY56" s="1255"/>
      <c r="BZ56" s="1255"/>
      <c r="CA56" s="1255"/>
      <c r="CB56" s="1255"/>
      <c r="CC56" s="1255"/>
      <c r="CD56" s="1255"/>
      <c r="CE56" s="1255"/>
      <c r="CF56" s="1255"/>
      <c r="CG56" s="1255"/>
      <c r="CH56" s="1255"/>
      <c r="CI56" s="1255"/>
      <c r="CJ56" s="1255"/>
      <c r="CK56" s="1255"/>
      <c r="CL56" s="1255"/>
      <c r="CM56" s="1255"/>
      <c r="CN56" s="1255"/>
      <c r="CO56" s="1255"/>
      <c r="CP56" s="1255"/>
      <c r="CQ56" s="1255"/>
      <c r="CR56" s="1255"/>
      <c r="CS56" s="1255"/>
      <c r="CT56" s="1255"/>
      <c r="CU56" s="1255"/>
      <c r="CV56" s="1255"/>
      <c r="CW56" s="1255"/>
      <c r="CX56" s="1255"/>
      <c r="CY56" s="1255"/>
      <c r="CZ56" s="1255"/>
      <c r="DA56" s="1255"/>
      <c r="DB56" s="1255"/>
      <c r="DC56" s="1255"/>
    </row>
    <row r="57" spans="1:109" s="1233" customFormat="1" ht="13">
      <c r="B57" s="1256"/>
      <c r="G57" s="1244"/>
      <c r="H57" s="1244"/>
      <c r="I57" s="1257"/>
      <c r="J57" s="1257"/>
      <c r="K57" s="1253"/>
      <c r="L57" s="1253"/>
      <c r="M57" s="1253"/>
      <c r="N57" s="1253"/>
      <c r="AM57" s="1219"/>
      <c r="AN57" s="1250"/>
      <c r="AO57" s="1250"/>
      <c r="AP57" s="1250"/>
      <c r="AQ57" s="1250"/>
      <c r="AR57" s="1250"/>
      <c r="AS57" s="1250"/>
      <c r="AT57" s="1250"/>
      <c r="AU57" s="1250"/>
      <c r="AV57" s="1250"/>
      <c r="AW57" s="1250"/>
      <c r="AX57" s="1250"/>
      <c r="AY57" s="1250"/>
      <c r="AZ57" s="1250"/>
      <c r="BA57" s="1250"/>
      <c r="BB57" s="1254" t="s">
        <v>583</v>
      </c>
      <c r="BC57" s="1254"/>
      <c r="BD57" s="1254"/>
      <c r="BE57" s="1254"/>
      <c r="BF57" s="1254"/>
      <c r="BG57" s="1254"/>
      <c r="BH57" s="1254"/>
      <c r="BI57" s="1254"/>
      <c r="BJ57" s="1254"/>
      <c r="BK57" s="1254"/>
      <c r="BL57" s="1254"/>
      <c r="BM57" s="1254"/>
      <c r="BN57" s="1254"/>
      <c r="BO57" s="1254"/>
      <c r="BP57" s="1255">
        <v>64</v>
      </c>
      <c r="BQ57" s="1255"/>
      <c r="BR57" s="1255"/>
      <c r="BS57" s="1255"/>
      <c r="BT57" s="1255"/>
      <c r="BU57" s="1255"/>
      <c r="BV57" s="1255"/>
      <c r="BW57" s="1255"/>
      <c r="BX57" s="1255">
        <v>66.2</v>
      </c>
      <c r="BY57" s="1255"/>
      <c r="BZ57" s="1255"/>
      <c r="CA57" s="1255"/>
      <c r="CB57" s="1255"/>
      <c r="CC57" s="1255"/>
      <c r="CD57" s="1255"/>
      <c r="CE57" s="1255"/>
      <c r="CF57" s="1255">
        <v>67.099999999999994</v>
      </c>
      <c r="CG57" s="1255"/>
      <c r="CH57" s="1255"/>
      <c r="CI57" s="1255"/>
      <c r="CJ57" s="1255"/>
      <c r="CK57" s="1255"/>
      <c r="CL57" s="1255"/>
      <c r="CM57" s="1255"/>
      <c r="CN57" s="1255">
        <v>67</v>
      </c>
      <c r="CO57" s="1255"/>
      <c r="CP57" s="1255"/>
      <c r="CQ57" s="1255"/>
      <c r="CR57" s="1255"/>
      <c r="CS57" s="1255"/>
      <c r="CT57" s="1255"/>
      <c r="CU57" s="1255"/>
      <c r="CV57" s="1255">
        <v>68.2</v>
      </c>
      <c r="CW57" s="1255"/>
      <c r="CX57" s="1255"/>
      <c r="CY57" s="1255"/>
      <c r="CZ57" s="1255"/>
      <c r="DA57" s="1255"/>
      <c r="DB57" s="1255"/>
      <c r="DC57" s="1255"/>
      <c r="DD57" s="1258"/>
      <c r="DE57" s="1256"/>
    </row>
    <row r="58" spans="1:109" s="1233" customFormat="1" ht="13">
      <c r="A58" s="1219"/>
      <c r="B58" s="1256"/>
      <c r="G58" s="1244"/>
      <c r="H58" s="1244"/>
      <c r="I58" s="1257"/>
      <c r="J58" s="1257"/>
      <c r="K58" s="1253"/>
      <c r="L58" s="1253"/>
      <c r="M58" s="1253"/>
      <c r="N58" s="1253"/>
      <c r="AM58" s="1219"/>
      <c r="AN58" s="1250"/>
      <c r="AO58" s="1250"/>
      <c r="AP58" s="1250"/>
      <c r="AQ58" s="1250"/>
      <c r="AR58" s="1250"/>
      <c r="AS58" s="1250"/>
      <c r="AT58" s="1250"/>
      <c r="AU58" s="1250"/>
      <c r="AV58" s="1250"/>
      <c r="AW58" s="1250"/>
      <c r="AX58" s="1250"/>
      <c r="AY58" s="1250"/>
      <c r="AZ58" s="1250"/>
      <c r="BA58" s="1250"/>
      <c r="BB58" s="1254"/>
      <c r="BC58" s="1254"/>
      <c r="BD58" s="1254"/>
      <c r="BE58" s="1254"/>
      <c r="BF58" s="1254"/>
      <c r="BG58" s="1254"/>
      <c r="BH58" s="1254"/>
      <c r="BI58" s="1254"/>
      <c r="BJ58" s="1254"/>
      <c r="BK58" s="1254"/>
      <c r="BL58" s="1254"/>
      <c r="BM58" s="1254"/>
      <c r="BN58" s="1254"/>
      <c r="BO58" s="1254"/>
      <c r="BP58" s="1255"/>
      <c r="BQ58" s="1255"/>
      <c r="BR58" s="1255"/>
      <c r="BS58" s="1255"/>
      <c r="BT58" s="1255"/>
      <c r="BU58" s="1255"/>
      <c r="BV58" s="1255"/>
      <c r="BW58" s="1255"/>
      <c r="BX58" s="1255"/>
      <c r="BY58" s="1255"/>
      <c r="BZ58" s="1255"/>
      <c r="CA58" s="1255"/>
      <c r="CB58" s="1255"/>
      <c r="CC58" s="1255"/>
      <c r="CD58" s="1255"/>
      <c r="CE58" s="1255"/>
      <c r="CF58" s="1255"/>
      <c r="CG58" s="1255"/>
      <c r="CH58" s="1255"/>
      <c r="CI58" s="1255"/>
      <c r="CJ58" s="1255"/>
      <c r="CK58" s="1255"/>
      <c r="CL58" s="1255"/>
      <c r="CM58" s="1255"/>
      <c r="CN58" s="1255"/>
      <c r="CO58" s="1255"/>
      <c r="CP58" s="1255"/>
      <c r="CQ58" s="1255"/>
      <c r="CR58" s="1255"/>
      <c r="CS58" s="1255"/>
      <c r="CT58" s="1255"/>
      <c r="CU58" s="1255"/>
      <c r="CV58" s="1255"/>
      <c r="CW58" s="1255"/>
      <c r="CX58" s="1255"/>
      <c r="CY58" s="1255"/>
      <c r="CZ58" s="1255"/>
      <c r="DA58" s="1255"/>
      <c r="DB58" s="1255"/>
      <c r="DC58" s="1255"/>
      <c r="DD58" s="1258"/>
      <c r="DE58" s="1256"/>
    </row>
    <row r="59" spans="1:109" s="1233" customFormat="1" ht="13">
      <c r="A59" s="1219"/>
      <c r="B59" s="1256"/>
      <c r="K59" s="1259"/>
      <c r="L59" s="1259"/>
      <c r="M59" s="1259"/>
      <c r="N59" s="1259"/>
      <c r="AQ59" s="1259"/>
      <c r="AR59" s="1259"/>
      <c r="AS59" s="1259"/>
      <c r="AT59" s="1259"/>
      <c r="BC59" s="1259"/>
      <c r="BD59" s="1259"/>
      <c r="BE59" s="1259"/>
      <c r="BF59" s="1259"/>
      <c r="BO59" s="1259"/>
      <c r="BP59" s="1259"/>
      <c r="BQ59" s="1259"/>
      <c r="BR59" s="1259"/>
      <c r="CA59" s="1259"/>
      <c r="CB59" s="1259"/>
      <c r="CC59" s="1259"/>
      <c r="CD59" s="1259"/>
      <c r="CM59" s="1259"/>
      <c r="CN59" s="1259"/>
      <c r="CO59" s="1259"/>
      <c r="CP59" s="1259"/>
      <c r="CY59" s="1259"/>
      <c r="CZ59" s="1259"/>
      <c r="DA59" s="1259"/>
      <c r="DB59" s="1259"/>
      <c r="DC59" s="1259"/>
      <c r="DD59" s="1258"/>
      <c r="DE59" s="1256"/>
    </row>
    <row r="60" spans="1:109" s="1233" customFormat="1" ht="13">
      <c r="A60" s="1219"/>
      <c r="B60" s="1256"/>
      <c r="K60" s="1259"/>
      <c r="L60" s="1259"/>
      <c r="M60" s="1259"/>
      <c r="N60" s="1259"/>
      <c r="AQ60" s="1259"/>
      <c r="AR60" s="1259"/>
      <c r="AS60" s="1259"/>
      <c r="AT60" s="1259"/>
      <c r="BC60" s="1259"/>
      <c r="BD60" s="1259"/>
      <c r="BE60" s="1259"/>
      <c r="BF60" s="1259"/>
      <c r="BO60" s="1259"/>
      <c r="BP60" s="1259"/>
      <c r="BQ60" s="1259"/>
      <c r="BR60" s="1259"/>
      <c r="CA60" s="1259"/>
      <c r="CB60" s="1259"/>
      <c r="CC60" s="1259"/>
      <c r="CD60" s="1259"/>
      <c r="CM60" s="1259"/>
      <c r="CN60" s="1259"/>
      <c r="CO60" s="1259"/>
      <c r="CP60" s="1259"/>
      <c r="CY60" s="1259"/>
      <c r="CZ60" s="1259"/>
      <c r="DA60" s="1259"/>
      <c r="DB60" s="1259"/>
      <c r="DC60" s="1259"/>
      <c r="DD60" s="1258"/>
      <c r="DE60" s="1256"/>
    </row>
    <row r="61" spans="1:109" s="1233" customFormat="1" ht="13">
      <c r="A61" s="1219"/>
      <c r="B61" s="1260"/>
      <c r="C61" s="1261"/>
      <c r="D61" s="1261"/>
      <c r="E61" s="1261"/>
      <c r="F61" s="1261"/>
      <c r="G61" s="1261"/>
      <c r="H61" s="1261"/>
      <c r="I61" s="1261"/>
      <c r="J61" s="1261"/>
      <c r="K61" s="1261"/>
      <c r="L61" s="1261"/>
      <c r="M61" s="1262"/>
      <c r="N61" s="1262"/>
      <c r="O61" s="1261"/>
      <c r="P61" s="1261"/>
      <c r="Q61" s="1261"/>
      <c r="R61" s="1261"/>
      <c r="S61" s="1261"/>
      <c r="T61" s="1261"/>
      <c r="U61" s="1261"/>
      <c r="V61" s="1261"/>
      <c r="W61" s="1261"/>
      <c r="X61" s="1261"/>
      <c r="Y61" s="1261"/>
      <c r="Z61" s="1261"/>
      <c r="AA61" s="1261"/>
      <c r="AB61" s="1261"/>
      <c r="AC61" s="1261"/>
      <c r="AD61" s="1261"/>
      <c r="AE61" s="1261"/>
      <c r="AF61" s="1261"/>
      <c r="AG61" s="1261"/>
      <c r="AH61" s="1261"/>
      <c r="AI61" s="1261"/>
      <c r="AJ61" s="1261"/>
      <c r="AK61" s="1261"/>
      <c r="AL61" s="1261"/>
      <c r="AM61" s="1261"/>
      <c r="AN61" s="1261"/>
      <c r="AO61" s="1261"/>
      <c r="AP61" s="1261"/>
      <c r="AQ61" s="1261"/>
      <c r="AR61" s="1261"/>
      <c r="AS61" s="1262"/>
      <c r="AT61" s="1262"/>
      <c r="AU61" s="1261"/>
      <c r="AV61" s="1261"/>
      <c r="AW61" s="1261"/>
      <c r="AX61" s="1261"/>
      <c r="AY61" s="1261"/>
      <c r="AZ61" s="1261"/>
      <c r="BA61" s="1261"/>
      <c r="BB61" s="1261"/>
      <c r="BC61" s="1261"/>
      <c r="BD61" s="1261"/>
      <c r="BE61" s="1262"/>
      <c r="BF61" s="1262"/>
      <c r="BG61" s="1261"/>
      <c r="BH61" s="1261"/>
      <c r="BI61" s="1261"/>
      <c r="BJ61" s="1261"/>
      <c r="BK61" s="1261"/>
      <c r="BL61" s="1261"/>
      <c r="BM61" s="1261"/>
      <c r="BN61" s="1261"/>
      <c r="BO61" s="1261"/>
      <c r="BP61" s="1261"/>
      <c r="BQ61" s="1262"/>
      <c r="BR61" s="1262"/>
      <c r="BS61" s="1261"/>
      <c r="BT61" s="1261"/>
      <c r="BU61" s="1261"/>
      <c r="BV61" s="1261"/>
      <c r="BW61" s="1261"/>
      <c r="BX61" s="1261"/>
      <c r="BY61" s="1261"/>
      <c r="BZ61" s="1261"/>
      <c r="CA61" s="1261"/>
      <c r="CB61" s="1261"/>
      <c r="CC61" s="1262"/>
      <c r="CD61" s="1262"/>
      <c r="CE61" s="1261"/>
      <c r="CF61" s="1261"/>
      <c r="CG61" s="1261"/>
      <c r="CH61" s="1261"/>
      <c r="CI61" s="1261"/>
      <c r="CJ61" s="1261"/>
      <c r="CK61" s="1261"/>
      <c r="CL61" s="1261"/>
      <c r="CM61" s="1261"/>
      <c r="CN61" s="1261"/>
      <c r="CO61" s="1262"/>
      <c r="CP61" s="1262"/>
      <c r="CQ61" s="1261"/>
      <c r="CR61" s="1261"/>
      <c r="CS61" s="1261"/>
      <c r="CT61" s="1261"/>
      <c r="CU61" s="1261"/>
      <c r="CV61" s="1261"/>
      <c r="CW61" s="1261"/>
      <c r="CX61" s="1261"/>
      <c r="CY61" s="1261"/>
      <c r="CZ61" s="1261"/>
      <c r="DA61" s="1262"/>
      <c r="DB61" s="1262"/>
      <c r="DC61" s="1262"/>
      <c r="DD61" s="1263"/>
      <c r="DE61" s="1256"/>
    </row>
    <row r="62" spans="1:109" ht="13">
      <c r="B62" s="1230"/>
      <c r="C62" s="1230"/>
      <c r="D62" s="1230"/>
      <c r="E62" s="1230"/>
      <c r="F62" s="1230"/>
      <c r="G62" s="1230"/>
      <c r="H62" s="1230"/>
      <c r="I62" s="1230"/>
      <c r="J62" s="1230"/>
      <c r="K62" s="1230"/>
      <c r="L62" s="1230"/>
      <c r="M62" s="1230"/>
      <c r="N62" s="1230"/>
      <c r="O62" s="1230"/>
      <c r="P62" s="1230"/>
      <c r="Q62" s="1230"/>
      <c r="R62" s="1230"/>
      <c r="S62" s="1230"/>
      <c r="T62" s="1230"/>
      <c r="U62" s="1230"/>
      <c r="V62" s="1230"/>
      <c r="W62" s="1230"/>
      <c r="X62" s="1230"/>
      <c r="Y62" s="1230"/>
      <c r="Z62" s="1230"/>
      <c r="AA62" s="1230"/>
      <c r="AB62" s="1230"/>
      <c r="AC62" s="1230"/>
      <c r="AD62" s="1230"/>
      <c r="AE62" s="1230"/>
      <c r="AF62" s="1230"/>
      <c r="AG62" s="1230"/>
      <c r="AH62" s="1230"/>
      <c r="AI62" s="1230"/>
      <c r="AJ62" s="1230"/>
      <c r="AK62" s="1230"/>
      <c r="AL62" s="1230"/>
      <c r="AM62" s="1230"/>
      <c r="AN62" s="1230"/>
      <c r="AO62" s="1230"/>
      <c r="AP62" s="1230"/>
      <c r="AQ62" s="1230"/>
      <c r="AR62" s="1230"/>
      <c r="AS62" s="1230"/>
      <c r="AT62" s="1230"/>
      <c r="AU62" s="1230"/>
      <c r="AV62" s="1230"/>
      <c r="AW62" s="1230"/>
      <c r="AX62" s="1230"/>
      <c r="AY62" s="1230"/>
      <c r="AZ62" s="1230"/>
      <c r="BA62" s="1230"/>
      <c r="BB62" s="1230"/>
      <c r="BC62" s="1230"/>
      <c r="BD62" s="1230"/>
      <c r="BE62" s="1230"/>
      <c r="BF62" s="1230"/>
      <c r="BG62" s="1230"/>
      <c r="BH62" s="1230"/>
      <c r="BI62" s="1230"/>
      <c r="BJ62" s="1230"/>
      <c r="BK62" s="1230"/>
      <c r="BL62" s="1230"/>
      <c r="BM62" s="1230"/>
      <c r="BN62" s="1230"/>
      <c r="BO62" s="1230"/>
      <c r="BP62" s="1230"/>
      <c r="BQ62" s="1230"/>
      <c r="BR62" s="1230"/>
      <c r="BS62" s="1230"/>
      <c r="BT62" s="1230"/>
      <c r="BU62" s="1230"/>
      <c r="BV62" s="1230"/>
      <c r="BW62" s="1230"/>
      <c r="BX62" s="1230"/>
      <c r="BY62" s="1230"/>
      <c r="BZ62" s="1230"/>
      <c r="CA62" s="1230"/>
      <c r="CB62" s="1230"/>
      <c r="CC62" s="1230"/>
      <c r="CD62" s="1230"/>
      <c r="CE62" s="1230"/>
      <c r="CF62" s="1230"/>
      <c r="CG62" s="1230"/>
      <c r="CH62" s="1230"/>
      <c r="CI62" s="1230"/>
      <c r="CJ62" s="1230"/>
      <c r="CK62" s="1230"/>
      <c r="CL62" s="1230"/>
      <c r="CM62" s="1230"/>
      <c r="CN62" s="1230"/>
      <c r="CO62" s="1230"/>
      <c r="CP62" s="1230"/>
      <c r="CQ62" s="1230"/>
      <c r="CR62" s="1230"/>
      <c r="CS62" s="1230"/>
      <c r="CT62" s="1230"/>
      <c r="CU62" s="1230"/>
      <c r="CV62" s="1230"/>
      <c r="CW62" s="1230"/>
      <c r="CX62" s="1230"/>
      <c r="CY62" s="1230"/>
      <c r="CZ62" s="1230"/>
      <c r="DA62" s="1230"/>
      <c r="DB62" s="1230"/>
      <c r="DC62" s="1230"/>
      <c r="DD62" s="1230"/>
      <c r="DE62" s="1219"/>
    </row>
    <row r="63" spans="1:109" ht="16.5">
      <c r="B63" s="1264" t="s">
        <v>585</v>
      </c>
    </row>
    <row r="64" spans="1:109" ht="13">
      <c r="B64" s="1225"/>
      <c r="G64" s="1232"/>
      <c r="I64" s="1265"/>
      <c r="J64" s="1265"/>
      <c r="K64" s="1265"/>
      <c r="L64" s="1265"/>
      <c r="M64" s="1265"/>
      <c r="N64" s="1266"/>
      <c r="AM64" s="1232"/>
      <c r="AN64" s="1232" t="s">
        <v>578</v>
      </c>
      <c r="AP64" s="1233"/>
      <c r="AQ64" s="1233"/>
      <c r="AR64" s="1233"/>
      <c r="AY64" s="1232"/>
      <c r="BA64" s="1233"/>
      <c r="BB64" s="1233"/>
      <c r="BC64" s="1233"/>
      <c r="BK64" s="1232"/>
      <c r="BM64" s="1233"/>
      <c r="BN64" s="1233"/>
      <c r="BO64" s="1233"/>
      <c r="BW64" s="1232"/>
      <c r="BY64" s="1233"/>
      <c r="BZ64" s="1233"/>
      <c r="CA64" s="1233"/>
      <c r="CI64" s="1232"/>
      <c r="CK64" s="1233"/>
      <c r="CL64" s="1233"/>
      <c r="CM64" s="1233"/>
      <c r="CU64" s="1232"/>
      <c r="CW64" s="1233"/>
      <c r="CX64" s="1233"/>
      <c r="CY64" s="1233"/>
    </row>
    <row r="65" spans="2:107" ht="13">
      <c r="B65" s="1225"/>
      <c r="AN65" s="1234" t="s">
        <v>586</v>
      </c>
      <c r="AO65" s="1235"/>
      <c r="AP65" s="1235"/>
      <c r="AQ65" s="1235"/>
      <c r="AR65" s="1235"/>
      <c r="AS65" s="1235"/>
      <c r="AT65" s="1235"/>
      <c r="AU65" s="1235"/>
      <c r="AV65" s="1235"/>
      <c r="AW65" s="1235"/>
      <c r="AX65" s="1235"/>
      <c r="AY65" s="1235"/>
      <c r="AZ65" s="1235"/>
      <c r="BA65" s="1235"/>
      <c r="BB65" s="1235"/>
      <c r="BC65" s="1235"/>
      <c r="BD65" s="1235"/>
      <c r="BE65" s="1235"/>
      <c r="BF65" s="1235"/>
      <c r="BG65" s="1235"/>
      <c r="BH65" s="1235"/>
      <c r="BI65" s="1235"/>
      <c r="BJ65" s="1235"/>
      <c r="BK65" s="1235"/>
      <c r="BL65" s="1235"/>
      <c r="BM65" s="1235"/>
      <c r="BN65" s="1235"/>
      <c r="BO65" s="1235"/>
      <c r="BP65" s="1235"/>
      <c r="BQ65" s="1235"/>
      <c r="BR65" s="1235"/>
      <c r="BS65" s="1235"/>
      <c r="BT65" s="1235"/>
      <c r="BU65" s="1235"/>
      <c r="BV65" s="1235"/>
      <c r="BW65" s="1235"/>
      <c r="BX65" s="1235"/>
      <c r="BY65" s="1235"/>
      <c r="BZ65" s="1235"/>
      <c r="CA65" s="1235"/>
      <c r="CB65" s="1235"/>
      <c r="CC65" s="1235"/>
      <c r="CD65" s="1235"/>
      <c r="CE65" s="1235"/>
      <c r="CF65" s="1235"/>
      <c r="CG65" s="1235"/>
      <c r="CH65" s="1235"/>
      <c r="CI65" s="1235"/>
      <c r="CJ65" s="1235"/>
      <c r="CK65" s="1235"/>
      <c r="CL65" s="1235"/>
      <c r="CM65" s="1235"/>
      <c r="CN65" s="1235"/>
      <c r="CO65" s="1235"/>
      <c r="CP65" s="1235"/>
      <c r="CQ65" s="1235"/>
      <c r="CR65" s="1235"/>
      <c r="CS65" s="1235"/>
      <c r="CT65" s="1235"/>
      <c r="CU65" s="1235"/>
      <c r="CV65" s="1235"/>
      <c r="CW65" s="1235"/>
      <c r="CX65" s="1235"/>
      <c r="CY65" s="1235"/>
      <c r="CZ65" s="1235"/>
      <c r="DA65" s="1235"/>
      <c r="DB65" s="1235"/>
      <c r="DC65" s="1236"/>
    </row>
    <row r="66" spans="2:107" ht="13">
      <c r="B66" s="1225"/>
      <c r="AN66" s="1237"/>
      <c r="AO66" s="1238"/>
      <c r="AP66" s="1238"/>
      <c r="AQ66" s="1238"/>
      <c r="AR66" s="1238"/>
      <c r="AS66" s="1238"/>
      <c r="AT66" s="1238"/>
      <c r="AU66" s="1238"/>
      <c r="AV66" s="1238"/>
      <c r="AW66" s="1238"/>
      <c r="AX66" s="1238"/>
      <c r="AY66" s="1238"/>
      <c r="AZ66" s="1238"/>
      <c r="BA66" s="1238"/>
      <c r="BB66" s="1238"/>
      <c r="BC66" s="1238"/>
      <c r="BD66" s="1238"/>
      <c r="BE66" s="1238"/>
      <c r="BF66" s="1238"/>
      <c r="BG66" s="1238"/>
      <c r="BH66" s="1238"/>
      <c r="BI66" s="1238"/>
      <c r="BJ66" s="1238"/>
      <c r="BK66" s="1238"/>
      <c r="BL66" s="1238"/>
      <c r="BM66" s="1238"/>
      <c r="BN66" s="1238"/>
      <c r="BO66" s="1238"/>
      <c r="BP66" s="1238"/>
      <c r="BQ66" s="1238"/>
      <c r="BR66" s="1238"/>
      <c r="BS66" s="1238"/>
      <c r="BT66" s="1238"/>
      <c r="BU66" s="1238"/>
      <c r="BV66" s="1238"/>
      <c r="BW66" s="1238"/>
      <c r="BX66" s="1238"/>
      <c r="BY66" s="1238"/>
      <c r="BZ66" s="1238"/>
      <c r="CA66" s="1238"/>
      <c r="CB66" s="1238"/>
      <c r="CC66" s="1238"/>
      <c r="CD66" s="1238"/>
      <c r="CE66" s="1238"/>
      <c r="CF66" s="1238"/>
      <c r="CG66" s="1238"/>
      <c r="CH66" s="1238"/>
      <c r="CI66" s="1238"/>
      <c r="CJ66" s="1238"/>
      <c r="CK66" s="1238"/>
      <c r="CL66" s="1238"/>
      <c r="CM66" s="1238"/>
      <c r="CN66" s="1238"/>
      <c r="CO66" s="1238"/>
      <c r="CP66" s="1238"/>
      <c r="CQ66" s="1238"/>
      <c r="CR66" s="1238"/>
      <c r="CS66" s="1238"/>
      <c r="CT66" s="1238"/>
      <c r="CU66" s="1238"/>
      <c r="CV66" s="1238"/>
      <c r="CW66" s="1238"/>
      <c r="CX66" s="1238"/>
      <c r="CY66" s="1238"/>
      <c r="CZ66" s="1238"/>
      <c r="DA66" s="1238"/>
      <c r="DB66" s="1238"/>
      <c r="DC66" s="1239"/>
    </row>
    <row r="67" spans="2:107" ht="13">
      <c r="B67" s="1225"/>
      <c r="AN67" s="1237"/>
      <c r="AO67" s="1238"/>
      <c r="AP67" s="1238"/>
      <c r="AQ67" s="1238"/>
      <c r="AR67" s="1238"/>
      <c r="AS67" s="1238"/>
      <c r="AT67" s="1238"/>
      <c r="AU67" s="1238"/>
      <c r="AV67" s="1238"/>
      <c r="AW67" s="1238"/>
      <c r="AX67" s="1238"/>
      <c r="AY67" s="1238"/>
      <c r="AZ67" s="1238"/>
      <c r="BA67" s="1238"/>
      <c r="BB67" s="1238"/>
      <c r="BC67" s="1238"/>
      <c r="BD67" s="1238"/>
      <c r="BE67" s="1238"/>
      <c r="BF67" s="1238"/>
      <c r="BG67" s="1238"/>
      <c r="BH67" s="1238"/>
      <c r="BI67" s="1238"/>
      <c r="BJ67" s="1238"/>
      <c r="BK67" s="1238"/>
      <c r="BL67" s="1238"/>
      <c r="BM67" s="1238"/>
      <c r="BN67" s="1238"/>
      <c r="BO67" s="1238"/>
      <c r="BP67" s="1238"/>
      <c r="BQ67" s="1238"/>
      <c r="BR67" s="1238"/>
      <c r="BS67" s="1238"/>
      <c r="BT67" s="1238"/>
      <c r="BU67" s="1238"/>
      <c r="BV67" s="1238"/>
      <c r="BW67" s="1238"/>
      <c r="BX67" s="1238"/>
      <c r="BY67" s="1238"/>
      <c r="BZ67" s="1238"/>
      <c r="CA67" s="1238"/>
      <c r="CB67" s="1238"/>
      <c r="CC67" s="1238"/>
      <c r="CD67" s="1238"/>
      <c r="CE67" s="1238"/>
      <c r="CF67" s="1238"/>
      <c r="CG67" s="1238"/>
      <c r="CH67" s="1238"/>
      <c r="CI67" s="1238"/>
      <c r="CJ67" s="1238"/>
      <c r="CK67" s="1238"/>
      <c r="CL67" s="1238"/>
      <c r="CM67" s="1238"/>
      <c r="CN67" s="1238"/>
      <c r="CO67" s="1238"/>
      <c r="CP67" s="1238"/>
      <c r="CQ67" s="1238"/>
      <c r="CR67" s="1238"/>
      <c r="CS67" s="1238"/>
      <c r="CT67" s="1238"/>
      <c r="CU67" s="1238"/>
      <c r="CV67" s="1238"/>
      <c r="CW67" s="1238"/>
      <c r="CX67" s="1238"/>
      <c r="CY67" s="1238"/>
      <c r="CZ67" s="1238"/>
      <c r="DA67" s="1238"/>
      <c r="DB67" s="1238"/>
      <c r="DC67" s="1239"/>
    </row>
    <row r="68" spans="2:107" ht="13">
      <c r="B68" s="1225"/>
      <c r="AN68" s="1237"/>
      <c r="AO68" s="1238"/>
      <c r="AP68" s="1238"/>
      <c r="AQ68" s="1238"/>
      <c r="AR68" s="1238"/>
      <c r="AS68" s="1238"/>
      <c r="AT68" s="1238"/>
      <c r="AU68" s="1238"/>
      <c r="AV68" s="1238"/>
      <c r="AW68" s="1238"/>
      <c r="AX68" s="1238"/>
      <c r="AY68" s="1238"/>
      <c r="AZ68" s="1238"/>
      <c r="BA68" s="1238"/>
      <c r="BB68" s="1238"/>
      <c r="BC68" s="1238"/>
      <c r="BD68" s="1238"/>
      <c r="BE68" s="1238"/>
      <c r="BF68" s="1238"/>
      <c r="BG68" s="1238"/>
      <c r="BH68" s="1238"/>
      <c r="BI68" s="1238"/>
      <c r="BJ68" s="1238"/>
      <c r="BK68" s="1238"/>
      <c r="BL68" s="1238"/>
      <c r="BM68" s="1238"/>
      <c r="BN68" s="1238"/>
      <c r="BO68" s="1238"/>
      <c r="BP68" s="1238"/>
      <c r="BQ68" s="1238"/>
      <c r="BR68" s="1238"/>
      <c r="BS68" s="1238"/>
      <c r="BT68" s="1238"/>
      <c r="BU68" s="1238"/>
      <c r="BV68" s="1238"/>
      <c r="BW68" s="1238"/>
      <c r="BX68" s="1238"/>
      <c r="BY68" s="1238"/>
      <c r="BZ68" s="1238"/>
      <c r="CA68" s="1238"/>
      <c r="CB68" s="1238"/>
      <c r="CC68" s="1238"/>
      <c r="CD68" s="1238"/>
      <c r="CE68" s="1238"/>
      <c r="CF68" s="1238"/>
      <c r="CG68" s="1238"/>
      <c r="CH68" s="1238"/>
      <c r="CI68" s="1238"/>
      <c r="CJ68" s="1238"/>
      <c r="CK68" s="1238"/>
      <c r="CL68" s="1238"/>
      <c r="CM68" s="1238"/>
      <c r="CN68" s="1238"/>
      <c r="CO68" s="1238"/>
      <c r="CP68" s="1238"/>
      <c r="CQ68" s="1238"/>
      <c r="CR68" s="1238"/>
      <c r="CS68" s="1238"/>
      <c r="CT68" s="1238"/>
      <c r="CU68" s="1238"/>
      <c r="CV68" s="1238"/>
      <c r="CW68" s="1238"/>
      <c r="CX68" s="1238"/>
      <c r="CY68" s="1238"/>
      <c r="CZ68" s="1238"/>
      <c r="DA68" s="1238"/>
      <c r="DB68" s="1238"/>
      <c r="DC68" s="1239"/>
    </row>
    <row r="69" spans="2:107" ht="13">
      <c r="B69" s="1225"/>
      <c r="AN69" s="1240"/>
      <c r="AO69" s="1241"/>
      <c r="AP69" s="1241"/>
      <c r="AQ69" s="1241"/>
      <c r="AR69" s="1241"/>
      <c r="AS69" s="1241"/>
      <c r="AT69" s="1241"/>
      <c r="AU69" s="1241"/>
      <c r="AV69" s="1241"/>
      <c r="AW69" s="1241"/>
      <c r="AX69" s="1241"/>
      <c r="AY69" s="1241"/>
      <c r="AZ69" s="1241"/>
      <c r="BA69" s="1241"/>
      <c r="BB69" s="1241"/>
      <c r="BC69" s="1241"/>
      <c r="BD69" s="1241"/>
      <c r="BE69" s="1241"/>
      <c r="BF69" s="1241"/>
      <c r="BG69" s="1241"/>
      <c r="BH69" s="1241"/>
      <c r="BI69" s="1241"/>
      <c r="BJ69" s="1241"/>
      <c r="BK69" s="1241"/>
      <c r="BL69" s="1241"/>
      <c r="BM69" s="1241"/>
      <c r="BN69" s="1241"/>
      <c r="BO69" s="1241"/>
      <c r="BP69" s="1241"/>
      <c r="BQ69" s="1241"/>
      <c r="BR69" s="1241"/>
      <c r="BS69" s="1241"/>
      <c r="BT69" s="1241"/>
      <c r="BU69" s="1241"/>
      <c r="BV69" s="1241"/>
      <c r="BW69" s="1241"/>
      <c r="BX69" s="1241"/>
      <c r="BY69" s="1241"/>
      <c r="BZ69" s="1241"/>
      <c r="CA69" s="1241"/>
      <c r="CB69" s="1241"/>
      <c r="CC69" s="1241"/>
      <c r="CD69" s="1241"/>
      <c r="CE69" s="1241"/>
      <c r="CF69" s="1241"/>
      <c r="CG69" s="1241"/>
      <c r="CH69" s="1241"/>
      <c r="CI69" s="1241"/>
      <c r="CJ69" s="1241"/>
      <c r="CK69" s="1241"/>
      <c r="CL69" s="1241"/>
      <c r="CM69" s="1241"/>
      <c r="CN69" s="1241"/>
      <c r="CO69" s="1241"/>
      <c r="CP69" s="1241"/>
      <c r="CQ69" s="1241"/>
      <c r="CR69" s="1241"/>
      <c r="CS69" s="1241"/>
      <c r="CT69" s="1241"/>
      <c r="CU69" s="1241"/>
      <c r="CV69" s="1241"/>
      <c r="CW69" s="1241"/>
      <c r="CX69" s="1241"/>
      <c r="CY69" s="1241"/>
      <c r="CZ69" s="1241"/>
      <c r="DA69" s="1241"/>
      <c r="DB69" s="1241"/>
      <c r="DC69" s="1242"/>
    </row>
    <row r="70" spans="2:107" ht="13">
      <c r="B70" s="1225"/>
      <c r="H70" s="1267"/>
      <c r="I70" s="1267"/>
      <c r="J70" s="1268"/>
      <c r="K70" s="1268"/>
      <c r="L70" s="1269"/>
      <c r="M70" s="1268"/>
      <c r="N70" s="1269"/>
      <c r="AN70" s="1243"/>
      <c r="AO70" s="1243"/>
      <c r="AP70" s="1243"/>
      <c r="AZ70" s="1243"/>
      <c r="BA70" s="1243"/>
      <c r="BB70" s="1243"/>
      <c r="BL70" s="1243"/>
      <c r="BM70" s="1243"/>
      <c r="BN70" s="1243"/>
      <c r="BX70" s="1243"/>
      <c r="BY70" s="1243"/>
      <c r="BZ70" s="1243"/>
      <c r="CJ70" s="1243"/>
      <c r="CK70" s="1243"/>
      <c r="CL70" s="1243"/>
      <c r="CV70" s="1243"/>
      <c r="CW70" s="1243"/>
      <c r="CX70" s="1243"/>
    </row>
    <row r="71" spans="2:107" ht="13">
      <c r="B71" s="1225"/>
      <c r="G71" s="1270"/>
      <c r="I71" s="1271"/>
      <c r="J71" s="1268"/>
      <c r="K71" s="1268"/>
      <c r="L71" s="1269"/>
      <c r="M71" s="1268"/>
      <c r="N71" s="1269"/>
      <c r="AM71" s="1270"/>
      <c r="AN71" s="1219" t="s">
        <v>580</v>
      </c>
    </row>
    <row r="72" spans="2:107" ht="13">
      <c r="B72" s="1225"/>
      <c r="G72" s="1244"/>
      <c r="H72" s="1244"/>
      <c r="I72" s="1244"/>
      <c r="J72" s="1244"/>
      <c r="K72" s="1245"/>
      <c r="L72" s="1245"/>
      <c r="M72" s="1246"/>
      <c r="N72" s="1246"/>
      <c r="AN72" s="1247"/>
      <c r="AO72" s="1248"/>
      <c r="AP72" s="1248"/>
      <c r="AQ72" s="1248"/>
      <c r="AR72" s="1248"/>
      <c r="AS72" s="1248"/>
      <c r="AT72" s="1248"/>
      <c r="AU72" s="1248"/>
      <c r="AV72" s="1248"/>
      <c r="AW72" s="1248"/>
      <c r="AX72" s="1248"/>
      <c r="AY72" s="1248"/>
      <c r="AZ72" s="1248"/>
      <c r="BA72" s="1248"/>
      <c r="BB72" s="1248"/>
      <c r="BC72" s="1248"/>
      <c r="BD72" s="1248"/>
      <c r="BE72" s="1248"/>
      <c r="BF72" s="1248"/>
      <c r="BG72" s="1248"/>
      <c r="BH72" s="1248"/>
      <c r="BI72" s="1248"/>
      <c r="BJ72" s="1248"/>
      <c r="BK72" s="1248"/>
      <c r="BL72" s="1248"/>
      <c r="BM72" s="1248"/>
      <c r="BN72" s="1248"/>
      <c r="BO72" s="1249"/>
      <c r="BP72" s="1250" t="s">
        <v>535</v>
      </c>
      <c r="BQ72" s="1250"/>
      <c r="BR72" s="1250"/>
      <c r="BS72" s="1250"/>
      <c r="BT72" s="1250"/>
      <c r="BU72" s="1250"/>
      <c r="BV72" s="1250"/>
      <c r="BW72" s="1250"/>
      <c r="BX72" s="1250" t="s">
        <v>536</v>
      </c>
      <c r="BY72" s="1250"/>
      <c r="BZ72" s="1250"/>
      <c r="CA72" s="1250"/>
      <c r="CB72" s="1250"/>
      <c r="CC72" s="1250"/>
      <c r="CD72" s="1250"/>
      <c r="CE72" s="1250"/>
      <c r="CF72" s="1250" t="s">
        <v>537</v>
      </c>
      <c r="CG72" s="1250"/>
      <c r="CH72" s="1250"/>
      <c r="CI72" s="1250"/>
      <c r="CJ72" s="1250"/>
      <c r="CK72" s="1250"/>
      <c r="CL72" s="1250"/>
      <c r="CM72" s="1250"/>
      <c r="CN72" s="1250" t="s">
        <v>538</v>
      </c>
      <c r="CO72" s="1250"/>
      <c r="CP72" s="1250"/>
      <c r="CQ72" s="1250"/>
      <c r="CR72" s="1250"/>
      <c r="CS72" s="1250"/>
      <c r="CT72" s="1250"/>
      <c r="CU72" s="1250"/>
      <c r="CV72" s="1250" t="s">
        <v>539</v>
      </c>
      <c r="CW72" s="1250"/>
      <c r="CX72" s="1250"/>
      <c r="CY72" s="1250"/>
      <c r="CZ72" s="1250"/>
      <c r="DA72" s="1250"/>
      <c r="DB72" s="1250"/>
      <c r="DC72" s="1250"/>
    </row>
    <row r="73" spans="2:107" ht="13">
      <c r="B73" s="1225"/>
      <c r="G73" s="1251"/>
      <c r="H73" s="1251"/>
      <c r="I73" s="1251"/>
      <c r="J73" s="1251"/>
      <c r="K73" s="1272"/>
      <c r="L73" s="1272"/>
      <c r="M73" s="1272"/>
      <c r="N73" s="1272"/>
      <c r="AM73" s="1243"/>
      <c r="AN73" s="1254" t="s">
        <v>581</v>
      </c>
      <c r="AO73" s="1254"/>
      <c r="AP73" s="1254"/>
      <c r="AQ73" s="1254"/>
      <c r="AR73" s="1254"/>
      <c r="AS73" s="1254"/>
      <c r="AT73" s="1254"/>
      <c r="AU73" s="1254"/>
      <c r="AV73" s="1254"/>
      <c r="AW73" s="1254"/>
      <c r="AX73" s="1254"/>
      <c r="AY73" s="1254"/>
      <c r="AZ73" s="1254"/>
      <c r="BA73" s="1254"/>
      <c r="BB73" s="1254" t="s">
        <v>582</v>
      </c>
      <c r="BC73" s="1254"/>
      <c r="BD73" s="1254"/>
      <c r="BE73" s="1254"/>
      <c r="BF73" s="1254"/>
      <c r="BG73" s="1254"/>
      <c r="BH73" s="1254"/>
      <c r="BI73" s="1254"/>
      <c r="BJ73" s="1254"/>
      <c r="BK73" s="1254"/>
      <c r="BL73" s="1254"/>
      <c r="BM73" s="1254"/>
      <c r="BN73" s="1254"/>
      <c r="BO73" s="1254"/>
      <c r="BP73" s="1255">
        <v>44.9</v>
      </c>
      <c r="BQ73" s="1255"/>
      <c r="BR73" s="1255"/>
      <c r="BS73" s="1255"/>
      <c r="BT73" s="1255"/>
      <c r="BU73" s="1255"/>
      <c r="BV73" s="1255"/>
      <c r="BW73" s="1255"/>
      <c r="BX73" s="1255">
        <v>39.200000000000003</v>
      </c>
      <c r="BY73" s="1255"/>
      <c r="BZ73" s="1255"/>
      <c r="CA73" s="1255"/>
      <c r="CB73" s="1255"/>
      <c r="CC73" s="1255"/>
      <c r="CD73" s="1255"/>
      <c r="CE73" s="1255"/>
      <c r="CF73" s="1255">
        <v>29.7</v>
      </c>
      <c r="CG73" s="1255"/>
      <c r="CH73" s="1255"/>
      <c r="CI73" s="1255"/>
      <c r="CJ73" s="1255"/>
      <c r="CK73" s="1255"/>
      <c r="CL73" s="1255"/>
      <c r="CM73" s="1255"/>
      <c r="CN73" s="1255">
        <v>35.700000000000003</v>
      </c>
      <c r="CO73" s="1255"/>
      <c r="CP73" s="1255"/>
      <c r="CQ73" s="1255"/>
      <c r="CR73" s="1255"/>
      <c r="CS73" s="1255"/>
      <c r="CT73" s="1255"/>
      <c r="CU73" s="1255"/>
      <c r="CV73" s="1255">
        <v>36.5</v>
      </c>
      <c r="CW73" s="1255"/>
      <c r="CX73" s="1255"/>
      <c r="CY73" s="1255"/>
      <c r="CZ73" s="1255"/>
      <c r="DA73" s="1255"/>
      <c r="DB73" s="1255"/>
      <c r="DC73" s="1255"/>
    </row>
    <row r="74" spans="2:107" ht="13">
      <c r="B74" s="1225"/>
      <c r="G74" s="1251"/>
      <c r="H74" s="1251"/>
      <c r="I74" s="1251"/>
      <c r="J74" s="1251"/>
      <c r="K74" s="1272"/>
      <c r="L74" s="1272"/>
      <c r="M74" s="1272"/>
      <c r="N74" s="1272"/>
      <c r="AM74" s="1243"/>
      <c r="AN74" s="1254"/>
      <c r="AO74" s="1254"/>
      <c r="AP74" s="1254"/>
      <c r="AQ74" s="1254"/>
      <c r="AR74" s="1254"/>
      <c r="AS74" s="1254"/>
      <c r="AT74" s="1254"/>
      <c r="AU74" s="1254"/>
      <c r="AV74" s="1254"/>
      <c r="AW74" s="1254"/>
      <c r="AX74" s="1254"/>
      <c r="AY74" s="1254"/>
      <c r="AZ74" s="1254"/>
      <c r="BA74" s="1254"/>
      <c r="BB74" s="1254"/>
      <c r="BC74" s="1254"/>
      <c r="BD74" s="1254"/>
      <c r="BE74" s="1254"/>
      <c r="BF74" s="1254"/>
      <c r="BG74" s="1254"/>
      <c r="BH74" s="1254"/>
      <c r="BI74" s="1254"/>
      <c r="BJ74" s="1254"/>
      <c r="BK74" s="1254"/>
      <c r="BL74" s="1254"/>
      <c r="BM74" s="1254"/>
      <c r="BN74" s="1254"/>
      <c r="BO74" s="1254"/>
      <c r="BP74" s="1255"/>
      <c r="BQ74" s="1255"/>
      <c r="BR74" s="1255"/>
      <c r="BS74" s="1255"/>
      <c r="BT74" s="1255"/>
      <c r="BU74" s="1255"/>
      <c r="BV74" s="1255"/>
      <c r="BW74" s="1255"/>
      <c r="BX74" s="1255"/>
      <c r="BY74" s="1255"/>
      <c r="BZ74" s="1255"/>
      <c r="CA74" s="1255"/>
      <c r="CB74" s="1255"/>
      <c r="CC74" s="1255"/>
      <c r="CD74" s="1255"/>
      <c r="CE74" s="1255"/>
      <c r="CF74" s="1255"/>
      <c r="CG74" s="1255"/>
      <c r="CH74" s="1255"/>
      <c r="CI74" s="1255"/>
      <c r="CJ74" s="1255"/>
      <c r="CK74" s="1255"/>
      <c r="CL74" s="1255"/>
      <c r="CM74" s="1255"/>
      <c r="CN74" s="1255"/>
      <c r="CO74" s="1255"/>
      <c r="CP74" s="1255"/>
      <c r="CQ74" s="1255"/>
      <c r="CR74" s="1255"/>
      <c r="CS74" s="1255"/>
      <c r="CT74" s="1255"/>
      <c r="CU74" s="1255"/>
      <c r="CV74" s="1255"/>
      <c r="CW74" s="1255"/>
      <c r="CX74" s="1255"/>
      <c r="CY74" s="1255"/>
      <c r="CZ74" s="1255"/>
      <c r="DA74" s="1255"/>
      <c r="DB74" s="1255"/>
      <c r="DC74" s="1255"/>
    </row>
    <row r="75" spans="2:107" ht="13">
      <c r="B75" s="1225"/>
      <c r="G75" s="1251"/>
      <c r="H75" s="1251"/>
      <c r="I75" s="1244"/>
      <c r="J75" s="1244"/>
      <c r="K75" s="1253"/>
      <c r="L75" s="1253"/>
      <c r="M75" s="1253"/>
      <c r="N75" s="1253"/>
      <c r="AM75" s="1243"/>
      <c r="AN75" s="1254"/>
      <c r="AO75" s="1254"/>
      <c r="AP75" s="1254"/>
      <c r="AQ75" s="1254"/>
      <c r="AR75" s="1254"/>
      <c r="AS75" s="1254"/>
      <c r="AT75" s="1254"/>
      <c r="AU75" s="1254"/>
      <c r="AV75" s="1254"/>
      <c r="AW75" s="1254"/>
      <c r="AX75" s="1254"/>
      <c r="AY75" s="1254"/>
      <c r="AZ75" s="1254"/>
      <c r="BA75" s="1254"/>
      <c r="BB75" s="1254" t="s">
        <v>587</v>
      </c>
      <c r="BC75" s="1254"/>
      <c r="BD75" s="1254"/>
      <c r="BE75" s="1254"/>
      <c r="BF75" s="1254"/>
      <c r="BG75" s="1254"/>
      <c r="BH75" s="1254"/>
      <c r="BI75" s="1254"/>
      <c r="BJ75" s="1254"/>
      <c r="BK75" s="1254"/>
      <c r="BL75" s="1254"/>
      <c r="BM75" s="1254"/>
      <c r="BN75" s="1254"/>
      <c r="BO75" s="1254"/>
      <c r="BP75" s="1255">
        <v>12.9</v>
      </c>
      <c r="BQ75" s="1255"/>
      <c r="BR75" s="1255"/>
      <c r="BS75" s="1255"/>
      <c r="BT75" s="1255"/>
      <c r="BU75" s="1255"/>
      <c r="BV75" s="1255"/>
      <c r="BW75" s="1255"/>
      <c r="BX75" s="1255">
        <v>12.9</v>
      </c>
      <c r="BY75" s="1255"/>
      <c r="BZ75" s="1255"/>
      <c r="CA75" s="1255"/>
      <c r="CB75" s="1255"/>
      <c r="CC75" s="1255"/>
      <c r="CD75" s="1255"/>
      <c r="CE75" s="1255"/>
      <c r="CF75" s="1255">
        <v>13.3</v>
      </c>
      <c r="CG75" s="1255"/>
      <c r="CH75" s="1255"/>
      <c r="CI75" s="1255"/>
      <c r="CJ75" s="1255"/>
      <c r="CK75" s="1255"/>
      <c r="CL75" s="1255"/>
      <c r="CM75" s="1255"/>
      <c r="CN75" s="1255">
        <v>13.7</v>
      </c>
      <c r="CO75" s="1255"/>
      <c r="CP75" s="1255"/>
      <c r="CQ75" s="1255"/>
      <c r="CR75" s="1255"/>
      <c r="CS75" s="1255"/>
      <c r="CT75" s="1255"/>
      <c r="CU75" s="1255"/>
      <c r="CV75" s="1255">
        <v>14.4</v>
      </c>
      <c r="CW75" s="1255"/>
      <c r="CX75" s="1255"/>
      <c r="CY75" s="1255"/>
      <c r="CZ75" s="1255"/>
      <c r="DA75" s="1255"/>
      <c r="DB75" s="1255"/>
      <c r="DC75" s="1255"/>
    </row>
    <row r="76" spans="2:107" ht="13">
      <c r="B76" s="1225"/>
      <c r="G76" s="1251"/>
      <c r="H76" s="1251"/>
      <c r="I76" s="1244"/>
      <c r="J76" s="1244"/>
      <c r="K76" s="1253"/>
      <c r="L76" s="1253"/>
      <c r="M76" s="1253"/>
      <c r="N76" s="1253"/>
      <c r="AM76" s="1243"/>
      <c r="AN76" s="1254"/>
      <c r="AO76" s="1254"/>
      <c r="AP76" s="1254"/>
      <c r="AQ76" s="1254"/>
      <c r="AR76" s="1254"/>
      <c r="AS76" s="1254"/>
      <c r="AT76" s="1254"/>
      <c r="AU76" s="1254"/>
      <c r="AV76" s="1254"/>
      <c r="AW76" s="1254"/>
      <c r="AX76" s="1254"/>
      <c r="AY76" s="1254"/>
      <c r="AZ76" s="1254"/>
      <c r="BA76" s="1254"/>
      <c r="BB76" s="1254"/>
      <c r="BC76" s="1254"/>
      <c r="BD76" s="1254"/>
      <c r="BE76" s="1254"/>
      <c r="BF76" s="1254"/>
      <c r="BG76" s="1254"/>
      <c r="BH76" s="1254"/>
      <c r="BI76" s="1254"/>
      <c r="BJ76" s="1254"/>
      <c r="BK76" s="1254"/>
      <c r="BL76" s="1254"/>
      <c r="BM76" s="1254"/>
      <c r="BN76" s="1254"/>
      <c r="BO76" s="1254"/>
      <c r="BP76" s="1255"/>
      <c r="BQ76" s="1255"/>
      <c r="BR76" s="1255"/>
      <c r="BS76" s="1255"/>
      <c r="BT76" s="1255"/>
      <c r="BU76" s="1255"/>
      <c r="BV76" s="1255"/>
      <c r="BW76" s="1255"/>
      <c r="BX76" s="1255"/>
      <c r="BY76" s="1255"/>
      <c r="BZ76" s="1255"/>
      <c r="CA76" s="1255"/>
      <c r="CB76" s="1255"/>
      <c r="CC76" s="1255"/>
      <c r="CD76" s="1255"/>
      <c r="CE76" s="1255"/>
      <c r="CF76" s="1255"/>
      <c r="CG76" s="1255"/>
      <c r="CH76" s="1255"/>
      <c r="CI76" s="1255"/>
      <c r="CJ76" s="1255"/>
      <c r="CK76" s="1255"/>
      <c r="CL76" s="1255"/>
      <c r="CM76" s="1255"/>
      <c r="CN76" s="1255"/>
      <c r="CO76" s="1255"/>
      <c r="CP76" s="1255"/>
      <c r="CQ76" s="1255"/>
      <c r="CR76" s="1255"/>
      <c r="CS76" s="1255"/>
      <c r="CT76" s="1255"/>
      <c r="CU76" s="1255"/>
      <c r="CV76" s="1255"/>
      <c r="CW76" s="1255"/>
      <c r="CX76" s="1255"/>
      <c r="CY76" s="1255"/>
      <c r="CZ76" s="1255"/>
      <c r="DA76" s="1255"/>
      <c r="DB76" s="1255"/>
      <c r="DC76" s="1255"/>
    </row>
    <row r="77" spans="2:107" ht="13">
      <c r="B77" s="1225"/>
      <c r="G77" s="1244"/>
      <c r="H77" s="1244"/>
      <c r="I77" s="1244"/>
      <c r="J77" s="1244"/>
      <c r="K77" s="1272"/>
      <c r="L77" s="1272"/>
      <c r="M77" s="1272"/>
      <c r="N77" s="1272"/>
      <c r="AN77" s="1250" t="s">
        <v>584</v>
      </c>
      <c r="AO77" s="1250"/>
      <c r="AP77" s="1250"/>
      <c r="AQ77" s="1250"/>
      <c r="AR77" s="1250"/>
      <c r="AS77" s="1250"/>
      <c r="AT77" s="1250"/>
      <c r="AU77" s="1250"/>
      <c r="AV77" s="1250"/>
      <c r="AW77" s="1250"/>
      <c r="AX77" s="1250"/>
      <c r="AY77" s="1250"/>
      <c r="AZ77" s="1250"/>
      <c r="BA77" s="1250"/>
      <c r="BB77" s="1254" t="s">
        <v>582</v>
      </c>
      <c r="BC77" s="1254"/>
      <c r="BD77" s="1254"/>
      <c r="BE77" s="1254"/>
      <c r="BF77" s="1254"/>
      <c r="BG77" s="1254"/>
      <c r="BH77" s="1254"/>
      <c r="BI77" s="1254"/>
      <c r="BJ77" s="1254"/>
      <c r="BK77" s="1254"/>
      <c r="BL77" s="1254"/>
      <c r="BM77" s="1254"/>
      <c r="BN77" s="1254"/>
      <c r="BO77" s="1254"/>
      <c r="BP77" s="1255">
        <v>0</v>
      </c>
      <c r="BQ77" s="1255"/>
      <c r="BR77" s="1255"/>
      <c r="BS77" s="1255"/>
      <c r="BT77" s="1255"/>
      <c r="BU77" s="1255"/>
      <c r="BV77" s="1255"/>
      <c r="BW77" s="1255"/>
      <c r="BX77" s="1255">
        <v>0</v>
      </c>
      <c r="BY77" s="1255"/>
      <c r="BZ77" s="1255"/>
      <c r="CA77" s="1255"/>
      <c r="CB77" s="1255"/>
      <c r="CC77" s="1255"/>
      <c r="CD77" s="1255"/>
      <c r="CE77" s="1255"/>
      <c r="CF77" s="1255">
        <v>0</v>
      </c>
      <c r="CG77" s="1255"/>
      <c r="CH77" s="1255"/>
      <c r="CI77" s="1255"/>
      <c r="CJ77" s="1255"/>
      <c r="CK77" s="1255"/>
      <c r="CL77" s="1255"/>
      <c r="CM77" s="1255"/>
      <c r="CN77" s="1255">
        <v>0</v>
      </c>
      <c r="CO77" s="1255"/>
      <c r="CP77" s="1255"/>
      <c r="CQ77" s="1255"/>
      <c r="CR77" s="1255"/>
      <c r="CS77" s="1255"/>
      <c r="CT77" s="1255"/>
      <c r="CU77" s="1255"/>
      <c r="CV77" s="1255">
        <v>0</v>
      </c>
      <c r="CW77" s="1255"/>
      <c r="CX77" s="1255"/>
      <c r="CY77" s="1255"/>
      <c r="CZ77" s="1255"/>
      <c r="DA77" s="1255"/>
      <c r="DB77" s="1255"/>
      <c r="DC77" s="1255"/>
    </row>
    <row r="78" spans="2:107" ht="13">
      <c r="B78" s="1225"/>
      <c r="G78" s="1244"/>
      <c r="H78" s="1244"/>
      <c r="I78" s="1244"/>
      <c r="J78" s="1244"/>
      <c r="K78" s="1272"/>
      <c r="L78" s="1272"/>
      <c r="M78" s="1272"/>
      <c r="N78" s="1272"/>
      <c r="AN78" s="1250"/>
      <c r="AO78" s="1250"/>
      <c r="AP78" s="1250"/>
      <c r="AQ78" s="1250"/>
      <c r="AR78" s="1250"/>
      <c r="AS78" s="1250"/>
      <c r="AT78" s="1250"/>
      <c r="AU78" s="1250"/>
      <c r="AV78" s="1250"/>
      <c r="AW78" s="1250"/>
      <c r="AX78" s="1250"/>
      <c r="AY78" s="1250"/>
      <c r="AZ78" s="1250"/>
      <c r="BA78" s="1250"/>
      <c r="BB78" s="1254"/>
      <c r="BC78" s="1254"/>
      <c r="BD78" s="1254"/>
      <c r="BE78" s="1254"/>
      <c r="BF78" s="1254"/>
      <c r="BG78" s="1254"/>
      <c r="BH78" s="1254"/>
      <c r="BI78" s="1254"/>
      <c r="BJ78" s="1254"/>
      <c r="BK78" s="1254"/>
      <c r="BL78" s="1254"/>
      <c r="BM78" s="1254"/>
      <c r="BN78" s="1254"/>
      <c r="BO78" s="1254"/>
      <c r="BP78" s="1255"/>
      <c r="BQ78" s="1255"/>
      <c r="BR78" s="1255"/>
      <c r="BS78" s="1255"/>
      <c r="BT78" s="1255"/>
      <c r="BU78" s="1255"/>
      <c r="BV78" s="1255"/>
      <c r="BW78" s="1255"/>
      <c r="BX78" s="1255"/>
      <c r="BY78" s="1255"/>
      <c r="BZ78" s="1255"/>
      <c r="CA78" s="1255"/>
      <c r="CB78" s="1255"/>
      <c r="CC78" s="1255"/>
      <c r="CD78" s="1255"/>
      <c r="CE78" s="1255"/>
      <c r="CF78" s="1255"/>
      <c r="CG78" s="1255"/>
      <c r="CH78" s="1255"/>
      <c r="CI78" s="1255"/>
      <c r="CJ78" s="1255"/>
      <c r="CK78" s="1255"/>
      <c r="CL78" s="1255"/>
      <c r="CM78" s="1255"/>
      <c r="CN78" s="1255"/>
      <c r="CO78" s="1255"/>
      <c r="CP78" s="1255"/>
      <c r="CQ78" s="1255"/>
      <c r="CR78" s="1255"/>
      <c r="CS78" s="1255"/>
      <c r="CT78" s="1255"/>
      <c r="CU78" s="1255"/>
      <c r="CV78" s="1255"/>
      <c r="CW78" s="1255"/>
      <c r="CX78" s="1255"/>
      <c r="CY78" s="1255"/>
      <c r="CZ78" s="1255"/>
      <c r="DA78" s="1255"/>
      <c r="DB78" s="1255"/>
      <c r="DC78" s="1255"/>
    </row>
    <row r="79" spans="2:107" ht="13">
      <c r="B79" s="1225"/>
      <c r="G79" s="1244"/>
      <c r="H79" s="1244"/>
      <c r="I79" s="1257"/>
      <c r="J79" s="1257"/>
      <c r="K79" s="1273"/>
      <c r="L79" s="1273"/>
      <c r="M79" s="1273"/>
      <c r="N79" s="1273"/>
      <c r="AN79" s="1250"/>
      <c r="AO79" s="1250"/>
      <c r="AP79" s="1250"/>
      <c r="AQ79" s="1250"/>
      <c r="AR79" s="1250"/>
      <c r="AS79" s="1250"/>
      <c r="AT79" s="1250"/>
      <c r="AU79" s="1250"/>
      <c r="AV79" s="1250"/>
      <c r="AW79" s="1250"/>
      <c r="AX79" s="1250"/>
      <c r="AY79" s="1250"/>
      <c r="AZ79" s="1250"/>
      <c r="BA79" s="1250"/>
      <c r="BB79" s="1254" t="s">
        <v>587</v>
      </c>
      <c r="BC79" s="1254"/>
      <c r="BD79" s="1254"/>
      <c r="BE79" s="1254"/>
      <c r="BF79" s="1254"/>
      <c r="BG79" s="1254"/>
      <c r="BH79" s="1254"/>
      <c r="BI79" s="1254"/>
      <c r="BJ79" s="1254"/>
      <c r="BK79" s="1254"/>
      <c r="BL79" s="1254"/>
      <c r="BM79" s="1254"/>
      <c r="BN79" s="1254"/>
      <c r="BO79" s="1254"/>
      <c r="BP79" s="1255">
        <v>8</v>
      </c>
      <c r="BQ79" s="1255"/>
      <c r="BR79" s="1255"/>
      <c r="BS79" s="1255"/>
      <c r="BT79" s="1255"/>
      <c r="BU79" s="1255"/>
      <c r="BV79" s="1255"/>
      <c r="BW79" s="1255"/>
      <c r="BX79" s="1255">
        <v>8</v>
      </c>
      <c r="BY79" s="1255"/>
      <c r="BZ79" s="1255"/>
      <c r="CA79" s="1255"/>
      <c r="CB79" s="1255"/>
      <c r="CC79" s="1255"/>
      <c r="CD79" s="1255"/>
      <c r="CE79" s="1255"/>
      <c r="CF79" s="1255">
        <v>8.3000000000000007</v>
      </c>
      <c r="CG79" s="1255"/>
      <c r="CH79" s="1255"/>
      <c r="CI79" s="1255"/>
      <c r="CJ79" s="1255"/>
      <c r="CK79" s="1255"/>
      <c r="CL79" s="1255"/>
      <c r="CM79" s="1255"/>
      <c r="CN79" s="1255">
        <v>8.4</v>
      </c>
      <c r="CO79" s="1255"/>
      <c r="CP79" s="1255"/>
      <c r="CQ79" s="1255"/>
      <c r="CR79" s="1255"/>
      <c r="CS79" s="1255"/>
      <c r="CT79" s="1255"/>
      <c r="CU79" s="1255"/>
      <c r="CV79" s="1255">
        <v>8.6999999999999993</v>
      </c>
      <c r="CW79" s="1255"/>
      <c r="CX79" s="1255"/>
      <c r="CY79" s="1255"/>
      <c r="CZ79" s="1255"/>
      <c r="DA79" s="1255"/>
      <c r="DB79" s="1255"/>
      <c r="DC79" s="1255"/>
    </row>
    <row r="80" spans="2:107" ht="13">
      <c r="B80" s="1225"/>
      <c r="G80" s="1244"/>
      <c r="H80" s="1244"/>
      <c r="I80" s="1257"/>
      <c r="J80" s="1257"/>
      <c r="K80" s="1273"/>
      <c r="L80" s="1273"/>
      <c r="M80" s="1273"/>
      <c r="N80" s="1273"/>
      <c r="AN80" s="1250"/>
      <c r="AO80" s="1250"/>
      <c r="AP80" s="1250"/>
      <c r="AQ80" s="1250"/>
      <c r="AR80" s="1250"/>
      <c r="AS80" s="1250"/>
      <c r="AT80" s="1250"/>
      <c r="AU80" s="1250"/>
      <c r="AV80" s="1250"/>
      <c r="AW80" s="1250"/>
      <c r="AX80" s="1250"/>
      <c r="AY80" s="1250"/>
      <c r="AZ80" s="1250"/>
      <c r="BA80" s="1250"/>
      <c r="BB80" s="1254"/>
      <c r="BC80" s="1254"/>
      <c r="BD80" s="1254"/>
      <c r="BE80" s="1254"/>
      <c r="BF80" s="1254"/>
      <c r="BG80" s="1254"/>
      <c r="BH80" s="1254"/>
      <c r="BI80" s="1254"/>
      <c r="BJ80" s="1254"/>
      <c r="BK80" s="1254"/>
      <c r="BL80" s="1254"/>
      <c r="BM80" s="1254"/>
      <c r="BN80" s="1254"/>
      <c r="BO80" s="1254"/>
      <c r="BP80" s="1255"/>
      <c r="BQ80" s="1255"/>
      <c r="BR80" s="1255"/>
      <c r="BS80" s="1255"/>
      <c r="BT80" s="1255"/>
      <c r="BU80" s="1255"/>
      <c r="BV80" s="1255"/>
      <c r="BW80" s="1255"/>
      <c r="BX80" s="1255"/>
      <c r="BY80" s="1255"/>
      <c r="BZ80" s="1255"/>
      <c r="CA80" s="1255"/>
      <c r="CB80" s="1255"/>
      <c r="CC80" s="1255"/>
      <c r="CD80" s="1255"/>
      <c r="CE80" s="1255"/>
      <c r="CF80" s="1255"/>
      <c r="CG80" s="1255"/>
      <c r="CH80" s="1255"/>
      <c r="CI80" s="1255"/>
      <c r="CJ80" s="1255"/>
      <c r="CK80" s="1255"/>
      <c r="CL80" s="1255"/>
      <c r="CM80" s="1255"/>
      <c r="CN80" s="1255"/>
      <c r="CO80" s="1255"/>
      <c r="CP80" s="1255"/>
      <c r="CQ80" s="1255"/>
      <c r="CR80" s="1255"/>
      <c r="CS80" s="1255"/>
      <c r="CT80" s="1255"/>
      <c r="CU80" s="1255"/>
      <c r="CV80" s="1255"/>
      <c r="CW80" s="1255"/>
      <c r="CX80" s="1255"/>
      <c r="CY80" s="1255"/>
      <c r="CZ80" s="1255"/>
      <c r="DA80" s="1255"/>
      <c r="DB80" s="1255"/>
      <c r="DC80" s="1255"/>
    </row>
    <row r="81" spans="2:109" ht="13">
      <c r="B81" s="1225"/>
    </row>
    <row r="82" spans="2:109" ht="16.5">
      <c r="B82" s="1225"/>
      <c r="K82" s="1274"/>
      <c r="L82" s="1274"/>
      <c r="M82" s="1274"/>
      <c r="N82" s="1274"/>
      <c r="AQ82" s="1274"/>
      <c r="AR82" s="1274"/>
      <c r="AS82" s="1274"/>
      <c r="AT82" s="1274"/>
      <c r="BC82" s="1274"/>
      <c r="BD82" s="1274"/>
      <c r="BE82" s="1274"/>
      <c r="BF82" s="1274"/>
      <c r="BO82" s="1274"/>
      <c r="BP82" s="1274"/>
      <c r="BQ82" s="1274"/>
      <c r="BR82" s="1274"/>
      <c r="CA82" s="1274"/>
      <c r="CB82" s="1274"/>
      <c r="CC82" s="1274"/>
      <c r="CD82" s="1274"/>
      <c r="CM82" s="1274"/>
      <c r="CN82" s="1274"/>
      <c r="CO82" s="1274"/>
      <c r="CP82" s="1274"/>
      <c r="CY82" s="1274"/>
      <c r="CZ82" s="1274"/>
      <c r="DA82" s="1274"/>
      <c r="DB82" s="1274"/>
      <c r="DC82" s="1274"/>
    </row>
    <row r="83" spans="2:109" ht="13">
      <c r="B83" s="1227"/>
      <c r="C83" s="1228"/>
      <c r="D83" s="1228"/>
      <c r="E83" s="1228"/>
      <c r="F83" s="1228"/>
      <c r="G83" s="1228"/>
      <c r="H83" s="1228"/>
      <c r="I83" s="1228"/>
      <c r="J83" s="1228"/>
      <c r="K83" s="1228"/>
      <c r="L83" s="1228"/>
      <c r="M83" s="1228"/>
      <c r="N83" s="1228"/>
      <c r="O83" s="1228"/>
      <c r="P83" s="1228"/>
      <c r="Q83" s="1228"/>
      <c r="R83" s="1228"/>
      <c r="S83" s="1228"/>
      <c r="T83" s="1228"/>
      <c r="U83" s="1228"/>
      <c r="V83" s="1228"/>
      <c r="W83" s="1228"/>
      <c r="X83" s="1228"/>
      <c r="Y83" s="1228"/>
      <c r="Z83" s="1228"/>
      <c r="AA83" s="1228"/>
      <c r="AB83" s="1228"/>
      <c r="AC83" s="1228"/>
      <c r="AD83" s="1228"/>
      <c r="AE83" s="1228"/>
      <c r="AF83" s="1228"/>
      <c r="AG83" s="1228"/>
      <c r="AH83" s="1228"/>
      <c r="AI83" s="1228"/>
      <c r="AJ83" s="1228"/>
      <c r="AK83" s="1228"/>
      <c r="AL83" s="1228"/>
      <c r="AM83" s="1228"/>
      <c r="AN83" s="1228"/>
      <c r="AO83" s="1228"/>
      <c r="AP83" s="1228"/>
      <c r="AQ83" s="1228"/>
      <c r="AR83" s="1228"/>
      <c r="AS83" s="1228"/>
      <c r="AT83" s="1228"/>
      <c r="AU83" s="1228"/>
      <c r="AV83" s="1228"/>
      <c r="AW83" s="1228"/>
      <c r="AX83" s="1228"/>
      <c r="AY83" s="1228"/>
      <c r="AZ83" s="1228"/>
      <c r="BA83" s="1228"/>
      <c r="BB83" s="1228"/>
      <c r="BC83" s="1228"/>
      <c r="BD83" s="1228"/>
      <c r="BE83" s="1228"/>
      <c r="BF83" s="1228"/>
      <c r="BG83" s="1228"/>
      <c r="BH83" s="1228"/>
      <c r="BI83" s="1228"/>
      <c r="BJ83" s="1228"/>
      <c r="BK83" s="1228"/>
      <c r="BL83" s="1228"/>
      <c r="BM83" s="1228"/>
      <c r="BN83" s="1228"/>
      <c r="BO83" s="1228"/>
      <c r="BP83" s="1228"/>
      <c r="BQ83" s="1228"/>
      <c r="BR83" s="1228"/>
      <c r="BS83" s="1228"/>
      <c r="BT83" s="1228"/>
      <c r="BU83" s="1228"/>
      <c r="BV83" s="1228"/>
      <c r="BW83" s="1228"/>
      <c r="BX83" s="1228"/>
      <c r="BY83" s="1228"/>
      <c r="BZ83" s="1228"/>
      <c r="CA83" s="1228"/>
      <c r="CB83" s="1228"/>
      <c r="CC83" s="1228"/>
      <c r="CD83" s="1228"/>
      <c r="CE83" s="1228"/>
      <c r="CF83" s="1228"/>
      <c r="CG83" s="1228"/>
      <c r="CH83" s="1228"/>
      <c r="CI83" s="1228"/>
      <c r="CJ83" s="1228"/>
      <c r="CK83" s="1228"/>
      <c r="CL83" s="1228"/>
      <c r="CM83" s="1228"/>
      <c r="CN83" s="1228"/>
      <c r="CO83" s="1228"/>
      <c r="CP83" s="1228"/>
      <c r="CQ83" s="1228"/>
      <c r="CR83" s="1228"/>
      <c r="CS83" s="1228"/>
      <c r="CT83" s="1228"/>
      <c r="CU83" s="1228"/>
      <c r="CV83" s="1228"/>
      <c r="CW83" s="1228"/>
      <c r="CX83" s="1228"/>
      <c r="CY83" s="1228"/>
      <c r="CZ83" s="1228"/>
      <c r="DA83" s="1228"/>
      <c r="DB83" s="1228"/>
      <c r="DC83" s="1228"/>
      <c r="DD83" s="1229"/>
    </row>
    <row r="84" spans="2:109" ht="13">
      <c r="DD84" s="1219"/>
      <c r="DE84" s="1219"/>
    </row>
    <row r="85" spans="2:109" ht="13">
      <c r="DD85" s="1219"/>
      <c r="DE85" s="1219"/>
    </row>
  </sheetData>
  <sheetProtection algorithmName="SHA-512" hashValue="lq6eKlLfbqP/1XFh66OARW71YTeRA2Vf2A8DwrBxwp2HEmPqdEpUlkWI/e86OyzBrfrOH5vlGPG4QaMgm1CTUw==" saltValue="bPX9j9XDBAubr5LBECER1g=="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FB3FE0-471F-4C8A-AFF6-07ED23FBD792}">
  <sheetPr>
    <pageSetUpPr fitToPage="1"/>
  </sheetPr>
  <dimension ref="A1:DR125"/>
  <sheetViews>
    <sheetView showGridLines="0" zoomScale="70" zoomScaleNormal="70" zoomScaleSheetLayoutView="70" workbookViewId="0"/>
  </sheetViews>
  <sheetFormatPr defaultColWidth="0" defaultRowHeight="13.5" customHeight="1" zeroHeight="1"/>
  <cols>
    <col min="1" max="34" width="2.453125" style="248" customWidth="1"/>
    <col min="35" max="122" width="2.453125" style="247" customWidth="1"/>
    <col min="123" max="16384" width="2.453125" style="247" hidden="1"/>
  </cols>
  <sheetData>
    <row r="1" spans="1:34" ht="13.5" customHeight="1">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ht="13">
      <c r="S2" s="247"/>
      <c r="AH2" s="247"/>
    </row>
    <row r="3" spans="1:34" ht="13">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ht="13"/>
    <row r="5" spans="1:34" ht="13"/>
    <row r="6" spans="1:34" ht="13"/>
    <row r="7" spans="1:34" ht="13"/>
    <row r="8" spans="1:34" ht="13"/>
    <row r="9" spans="1:34" ht="13">
      <c r="AH9" s="247"/>
    </row>
    <row r="10" spans="1:34" ht="13"/>
    <row r="11" spans="1:34" ht="13"/>
    <row r="12" spans="1:34" ht="13"/>
    <row r="13" spans="1:34" ht="13"/>
    <row r="14" spans="1:34" ht="13"/>
    <row r="15" spans="1:34" ht="13"/>
    <row r="16" spans="1:34" ht="13"/>
    <row r="17" spans="12:34" ht="13">
      <c r="AH17" s="247"/>
    </row>
    <row r="18" spans="12:34" ht="13"/>
    <row r="19" spans="12:34" ht="13"/>
    <row r="20" spans="12:34" ht="13">
      <c r="AH20" s="247"/>
    </row>
    <row r="21" spans="12:34" ht="13">
      <c r="AH21" s="247"/>
    </row>
    <row r="22" spans="12:34" ht="13"/>
    <row r="23" spans="12:34" ht="13"/>
    <row r="24" spans="12:34" ht="13">
      <c r="Q24" s="247"/>
    </row>
    <row r="25" spans="12:34" ht="13"/>
    <row r="26" spans="12:34" ht="13"/>
    <row r="27" spans="12:34" ht="13"/>
    <row r="28" spans="12:34" ht="13">
      <c r="O28" s="247"/>
      <c r="T28" s="247"/>
      <c r="AH28" s="247"/>
    </row>
    <row r="29" spans="12:34" ht="13"/>
    <row r="30" spans="12:34" ht="13"/>
    <row r="31" spans="12:34" ht="13">
      <c r="Q31" s="247"/>
    </row>
    <row r="32" spans="12:34" ht="13">
      <c r="L32" s="247"/>
    </row>
    <row r="33" spans="2:34" ht="13">
      <c r="C33" s="247"/>
      <c r="E33" s="247"/>
      <c r="G33" s="247"/>
      <c r="I33" s="247"/>
      <c r="X33" s="247"/>
    </row>
    <row r="34" spans="2:34" ht="13">
      <c r="B34" s="247"/>
      <c r="P34" s="247"/>
      <c r="R34" s="247"/>
      <c r="T34" s="247"/>
    </row>
    <row r="35" spans="2:34" ht="13">
      <c r="D35" s="247"/>
      <c r="W35" s="247"/>
      <c r="AC35" s="247"/>
      <c r="AD35" s="247"/>
      <c r="AE35" s="247"/>
      <c r="AF35" s="247"/>
      <c r="AG35" s="247"/>
      <c r="AH35" s="247"/>
    </row>
    <row r="36" spans="2:34" ht="13">
      <c r="H36" s="247"/>
      <c r="J36" s="247"/>
      <c r="K36" s="247"/>
      <c r="M36" s="247"/>
      <c r="Y36" s="247"/>
      <c r="Z36" s="247"/>
      <c r="AA36" s="247"/>
      <c r="AB36" s="247"/>
      <c r="AC36" s="247"/>
      <c r="AD36" s="247"/>
      <c r="AE36" s="247"/>
      <c r="AF36" s="247"/>
      <c r="AG36" s="247"/>
      <c r="AH36" s="247"/>
    </row>
    <row r="37" spans="2:34" ht="13">
      <c r="AH37" s="247"/>
    </row>
    <row r="38" spans="2:34" ht="13">
      <c r="AG38" s="247"/>
      <c r="AH38" s="247"/>
    </row>
    <row r="39" spans="2:34" ht="13"/>
    <row r="40" spans="2:34" ht="13">
      <c r="X40" s="247"/>
    </row>
    <row r="41" spans="2:34" ht="13">
      <c r="R41" s="247"/>
    </row>
    <row r="42" spans="2:34" ht="13">
      <c r="W42" s="247"/>
    </row>
    <row r="43" spans="2:34" ht="13">
      <c r="Y43" s="247"/>
      <c r="Z43" s="247"/>
      <c r="AA43" s="247"/>
      <c r="AB43" s="247"/>
      <c r="AC43" s="247"/>
      <c r="AD43" s="247"/>
      <c r="AE43" s="247"/>
      <c r="AF43" s="247"/>
      <c r="AG43" s="247"/>
      <c r="AH43" s="247"/>
    </row>
    <row r="44" spans="2:34" ht="13">
      <c r="AH44" s="247"/>
    </row>
    <row r="45" spans="2:34" ht="13">
      <c r="X45" s="247"/>
    </row>
    <row r="46" spans="2:34" ht="13"/>
    <row r="47" spans="2:34" ht="13"/>
    <row r="48" spans="2:34" ht="13">
      <c r="W48" s="247"/>
      <c r="Y48" s="247"/>
      <c r="Z48" s="247"/>
      <c r="AA48" s="247"/>
      <c r="AB48" s="247"/>
      <c r="AC48" s="247"/>
      <c r="AD48" s="247"/>
      <c r="AE48" s="247"/>
      <c r="AF48" s="247"/>
      <c r="AG48" s="247"/>
      <c r="AH48" s="247"/>
    </row>
    <row r="49" spans="28:34" ht="13"/>
    <row r="50" spans="28:34" ht="13">
      <c r="AE50" s="247"/>
      <c r="AF50" s="247"/>
      <c r="AG50" s="247"/>
      <c r="AH50" s="247"/>
    </row>
    <row r="51" spans="28:34" ht="13">
      <c r="AC51" s="247"/>
      <c r="AD51" s="247"/>
      <c r="AE51" s="247"/>
      <c r="AF51" s="247"/>
      <c r="AG51" s="247"/>
      <c r="AH51" s="247"/>
    </row>
    <row r="52" spans="28:34" ht="13"/>
    <row r="53" spans="28:34" ht="13">
      <c r="AF53" s="247"/>
      <c r="AG53" s="247"/>
      <c r="AH53" s="247"/>
    </row>
    <row r="54" spans="28:34" ht="13">
      <c r="AH54" s="247"/>
    </row>
    <row r="55" spans="28:34" ht="13"/>
    <row r="56" spans="28:34" ht="13">
      <c r="AB56" s="247"/>
      <c r="AC56" s="247"/>
      <c r="AD56" s="247"/>
      <c r="AE56" s="247"/>
      <c r="AF56" s="247"/>
      <c r="AG56" s="247"/>
      <c r="AH56" s="247"/>
    </row>
    <row r="57" spans="28:34" ht="13">
      <c r="AH57" s="247"/>
    </row>
    <row r="58" spans="28:34" ht="13">
      <c r="AH58" s="247"/>
    </row>
    <row r="59" spans="28:34" ht="13"/>
    <row r="60" spans="28:34" ht="13"/>
    <row r="61" spans="28:34" ht="13"/>
    <row r="62" spans="28:34" ht="13"/>
    <row r="63" spans="28:34" ht="13">
      <c r="AH63" s="247"/>
    </row>
    <row r="64" spans="28:34" ht="13">
      <c r="AG64" s="247"/>
      <c r="AH64" s="247"/>
    </row>
    <row r="65" spans="28:34" ht="13"/>
    <row r="66" spans="28:34" ht="13"/>
    <row r="67" spans="28:34" ht="13"/>
    <row r="68" spans="28:34" ht="13">
      <c r="AB68" s="247"/>
      <c r="AC68" s="247"/>
      <c r="AD68" s="247"/>
      <c r="AE68" s="247"/>
      <c r="AF68" s="247"/>
      <c r="AG68" s="247"/>
      <c r="AH68" s="247"/>
    </row>
    <row r="69" spans="28:34" ht="13">
      <c r="AF69" s="247"/>
      <c r="AG69" s="247"/>
      <c r="AH69" s="247"/>
    </row>
    <row r="70" spans="28:34" ht="13"/>
    <row r="71" spans="28:34" ht="13"/>
    <row r="72" spans="28:34" ht="13"/>
    <row r="73" spans="28:34" ht="13"/>
    <row r="74" spans="28:34" ht="13"/>
    <row r="75" spans="28:34" ht="13">
      <c r="AH75" s="247"/>
    </row>
    <row r="76" spans="28:34" ht="13">
      <c r="AF76" s="247"/>
      <c r="AG76" s="247"/>
      <c r="AH76" s="247"/>
    </row>
    <row r="77" spans="28:34" ht="13">
      <c r="AG77" s="247"/>
      <c r="AH77" s="247"/>
    </row>
    <row r="78" spans="28:34" ht="13"/>
    <row r="79" spans="28:34" ht="13"/>
    <row r="80" spans="28:34" ht="13"/>
    <row r="81" spans="25:34" ht="13"/>
    <row r="82" spans="25:34" ht="13">
      <c r="Y82" s="247"/>
    </row>
    <row r="83" spans="25:34" ht="13">
      <c r="Y83" s="247"/>
      <c r="Z83" s="247"/>
      <c r="AA83" s="247"/>
      <c r="AB83" s="247"/>
      <c r="AC83" s="247"/>
      <c r="AD83" s="247"/>
      <c r="AE83" s="247"/>
      <c r="AF83" s="247"/>
      <c r="AG83" s="247"/>
      <c r="AH83" s="247"/>
    </row>
    <row r="84" spans="25:34" ht="13"/>
    <row r="85" spans="25:34" ht="13"/>
    <row r="86" spans="25:34" ht="13"/>
    <row r="87" spans="25:34" ht="13"/>
    <row r="88" spans="25:34" ht="13">
      <c r="AH88" s="247"/>
    </row>
    <row r="89" spans="25:34" ht="13"/>
    <row r="90" spans="25:34" ht="13"/>
    <row r="91" spans="25:34" ht="13"/>
    <row r="92" spans="25:34" ht="13.5" customHeight="1"/>
    <row r="93" spans="25:34" ht="13.5" customHeight="1"/>
    <row r="94" spans="25:34" ht="13.5" customHeight="1">
      <c r="AF94" s="247"/>
      <c r="AG94" s="247"/>
      <c r="AH94" s="247"/>
    </row>
    <row r="95" spans="25:34" ht="13.5" customHeight="1">
      <c r="AH95" s="247"/>
    </row>
    <row r="96" spans="25:34" ht="13.5" customHeight="1"/>
    <row r="97" spans="33:34" ht="13.5" customHeight="1"/>
    <row r="98" spans="33:34" ht="13.5" customHeight="1"/>
    <row r="99" spans="33:34" ht="13.5" customHeight="1"/>
    <row r="100" spans="33:34" ht="13.5" customHeight="1"/>
    <row r="101" spans="33:34" ht="13.5" customHeight="1">
      <c r="AH101" s="247"/>
    </row>
    <row r="102" spans="33:34" ht="13.5" customHeight="1"/>
    <row r="103" spans="33:34" ht="13.5" customHeight="1"/>
    <row r="104" spans="33:34" ht="13.5" customHeight="1">
      <c r="AG104" s="247"/>
      <c r="AH104" s="247"/>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47"/>
    </row>
    <row r="117" spans="34:122" ht="13.5" customHeight="1"/>
    <row r="118" spans="34:122" ht="13.5" customHeight="1"/>
    <row r="119" spans="34:122" ht="13.5" customHeight="1"/>
    <row r="120" spans="34:122" ht="13.5" customHeight="1">
      <c r="AH120" s="247"/>
    </row>
    <row r="121" spans="34:122" ht="13.5" customHeight="1">
      <c r="AH121" s="247"/>
    </row>
    <row r="122" spans="34:122" ht="13.5" customHeight="1"/>
    <row r="123" spans="34:122" ht="13.5" customHeight="1"/>
    <row r="124" spans="34:122" ht="13.5" customHeight="1"/>
    <row r="125" spans="34:122" ht="13.5" customHeight="1">
      <c r="DR125" s="247" t="s">
        <v>485</v>
      </c>
    </row>
  </sheetData>
  <sheetProtection algorithmName="SHA-512" hashValue="9mhGGqpqi4LoV318gd5SHJKy/YAc6i6x0ZN9iymWl+QCHPkTBtpbkH6gOwsSeqAZ23ihQvoF4ABj0JCu+bMu+A==" saltValue="BBbzeVyFqF4CjEFJRTJQbA=="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E203E7-397B-4C11-9CE3-978897FD1F02}">
  <sheetPr>
    <pageSetUpPr fitToPage="1"/>
  </sheetPr>
  <dimension ref="A1:DR125"/>
  <sheetViews>
    <sheetView showGridLines="0" zoomScale="70" zoomScaleNormal="70" zoomScaleSheetLayoutView="55" workbookViewId="0"/>
  </sheetViews>
  <sheetFormatPr defaultColWidth="0" defaultRowHeight="13.5" customHeight="1" zeroHeight="1"/>
  <cols>
    <col min="1" max="34" width="2.453125" style="248" customWidth="1"/>
    <col min="35" max="122" width="2.453125" style="247" customWidth="1"/>
    <col min="123" max="16384" width="2.453125" style="247" hidden="1"/>
  </cols>
  <sheetData>
    <row r="1" spans="2:34" ht="13.5" customHeight="1">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ht="13">
      <c r="S2" s="247"/>
      <c r="AH2" s="247"/>
    </row>
    <row r="3" spans="2:34" ht="13">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ht="13"/>
    <row r="5" spans="2:34" ht="13"/>
    <row r="6" spans="2:34" ht="13"/>
    <row r="7" spans="2:34" ht="13"/>
    <row r="8" spans="2:34" ht="13"/>
    <row r="9" spans="2:34" ht="13">
      <c r="AH9" s="247"/>
    </row>
    <row r="10" spans="2:34" ht="13"/>
    <row r="11" spans="2:34" ht="13"/>
    <row r="12" spans="2:34" ht="13"/>
    <row r="13" spans="2:34" ht="13"/>
    <row r="14" spans="2:34" ht="13"/>
    <row r="15" spans="2:34" ht="13"/>
    <row r="16" spans="2:34" ht="13"/>
    <row r="17" spans="12:34" ht="13">
      <c r="AH17" s="247"/>
    </row>
    <row r="18" spans="12:34" ht="13"/>
    <row r="19" spans="12:34" ht="13"/>
    <row r="20" spans="12:34" ht="13">
      <c r="AH20" s="247"/>
    </row>
    <row r="21" spans="12:34" ht="13">
      <c r="AH21" s="247"/>
    </row>
    <row r="22" spans="12:34" ht="13"/>
    <row r="23" spans="12:34" ht="13"/>
    <row r="24" spans="12:34" ht="13">
      <c r="Q24" s="247"/>
    </row>
    <row r="25" spans="12:34" ht="13"/>
    <row r="26" spans="12:34" ht="13"/>
    <row r="27" spans="12:34" ht="13"/>
    <row r="28" spans="12:34" ht="13">
      <c r="O28" s="247"/>
      <c r="T28" s="247"/>
      <c r="AH28" s="247"/>
    </row>
    <row r="29" spans="12:34" ht="13"/>
    <row r="30" spans="12:34" ht="13"/>
    <row r="31" spans="12:34" ht="13">
      <c r="Q31" s="247"/>
    </row>
    <row r="32" spans="12:34" ht="13">
      <c r="L32" s="247"/>
    </row>
    <row r="33" spans="2:34" ht="13">
      <c r="C33" s="247"/>
      <c r="E33" s="247"/>
      <c r="G33" s="247"/>
      <c r="I33" s="247"/>
      <c r="X33" s="247"/>
    </row>
    <row r="34" spans="2:34" ht="13">
      <c r="B34" s="247"/>
      <c r="P34" s="247"/>
      <c r="R34" s="247"/>
      <c r="T34" s="247"/>
    </row>
    <row r="35" spans="2:34" ht="13">
      <c r="D35" s="247"/>
      <c r="W35" s="247"/>
      <c r="AC35" s="247"/>
      <c r="AD35" s="247"/>
      <c r="AE35" s="247"/>
      <c r="AF35" s="247"/>
      <c r="AG35" s="247"/>
      <c r="AH35" s="247"/>
    </row>
    <row r="36" spans="2:34" ht="13">
      <c r="H36" s="247"/>
      <c r="J36" s="247"/>
      <c r="K36" s="247"/>
      <c r="M36" s="247"/>
      <c r="Y36" s="247"/>
      <c r="Z36" s="247"/>
      <c r="AA36" s="247"/>
      <c r="AB36" s="247"/>
      <c r="AC36" s="247"/>
      <c r="AD36" s="247"/>
      <c r="AE36" s="247"/>
      <c r="AF36" s="247"/>
      <c r="AG36" s="247"/>
      <c r="AH36" s="247"/>
    </row>
    <row r="37" spans="2:34" ht="13">
      <c r="AH37" s="247"/>
    </row>
    <row r="38" spans="2:34" ht="13">
      <c r="AG38" s="247"/>
      <c r="AH38" s="247"/>
    </row>
    <row r="39" spans="2:34" ht="13"/>
    <row r="40" spans="2:34" ht="13">
      <c r="X40" s="247"/>
    </row>
    <row r="41" spans="2:34" ht="13">
      <c r="R41" s="247"/>
    </row>
    <row r="42" spans="2:34" ht="13">
      <c r="W42" s="247"/>
    </row>
    <row r="43" spans="2:34" ht="13">
      <c r="Y43" s="247"/>
      <c r="Z43" s="247"/>
      <c r="AA43" s="247"/>
      <c r="AB43" s="247"/>
      <c r="AC43" s="247"/>
      <c r="AD43" s="247"/>
      <c r="AE43" s="247"/>
      <c r="AF43" s="247"/>
      <c r="AG43" s="247"/>
      <c r="AH43" s="247"/>
    </row>
    <row r="44" spans="2:34" ht="13">
      <c r="AH44" s="247"/>
    </row>
    <row r="45" spans="2:34" ht="13">
      <c r="X45" s="247"/>
    </row>
    <row r="46" spans="2:34" ht="13"/>
    <row r="47" spans="2:34" ht="13"/>
    <row r="48" spans="2:34" ht="13">
      <c r="W48" s="247"/>
      <c r="Y48" s="247"/>
      <c r="Z48" s="247"/>
      <c r="AA48" s="247"/>
      <c r="AB48" s="247"/>
      <c r="AC48" s="247"/>
      <c r="AD48" s="247"/>
      <c r="AE48" s="247"/>
      <c r="AF48" s="247"/>
      <c r="AG48" s="247"/>
      <c r="AH48" s="247"/>
    </row>
    <row r="49" spans="28:34" ht="13"/>
    <row r="50" spans="28:34" ht="13">
      <c r="AE50" s="247"/>
      <c r="AF50" s="247"/>
      <c r="AG50" s="247"/>
      <c r="AH50" s="247"/>
    </row>
    <row r="51" spans="28:34" ht="13">
      <c r="AC51" s="247"/>
      <c r="AD51" s="247"/>
      <c r="AE51" s="247"/>
      <c r="AF51" s="247"/>
      <c r="AG51" s="247"/>
      <c r="AH51" s="247"/>
    </row>
    <row r="52" spans="28:34" ht="13"/>
    <row r="53" spans="28:34" ht="13">
      <c r="AF53" s="247"/>
      <c r="AG53" s="247"/>
      <c r="AH53" s="247"/>
    </row>
    <row r="54" spans="28:34" ht="13">
      <c r="AH54" s="247"/>
    </row>
    <row r="55" spans="28:34" ht="13"/>
    <row r="56" spans="28:34" ht="13">
      <c r="AB56" s="247"/>
      <c r="AC56" s="247"/>
      <c r="AD56" s="247"/>
      <c r="AE56" s="247"/>
      <c r="AF56" s="247"/>
      <c r="AG56" s="247"/>
      <c r="AH56" s="247"/>
    </row>
    <row r="57" spans="28:34" ht="13">
      <c r="AH57" s="247"/>
    </row>
    <row r="58" spans="28:34" ht="13">
      <c r="AH58" s="247"/>
    </row>
    <row r="59" spans="28:34" ht="13">
      <c r="AG59" s="247"/>
      <c r="AH59" s="247"/>
    </row>
    <row r="60" spans="28:34" ht="13"/>
    <row r="61" spans="28:34" ht="13"/>
    <row r="62" spans="28:34" ht="13"/>
    <row r="63" spans="28:34" ht="13">
      <c r="AH63" s="247"/>
    </row>
    <row r="64" spans="28:34" ht="13">
      <c r="AG64" s="247"/>
      <c r="AH64" s="247"/>
    </row>
    <row r="65" spans="28:34" ht="13"/>
    <row r="66" spans="28:34" ht="13"/>
    <row r="67" spans="28:34" ht="13"/>
    <row r="68" spans="28:34" ht="13">
      <c r="AB68" s="247"/>
      <c r="AC68" s="247"/>
      <c r="AD68" s="247"/>
      <c r="AE68" s="247"/>
      <c r="AF68" s="247"/>
      <c r="AG68" s="247"/>
      <c r="AH68" s="247"/>
    </row>
    <row r="69" spans="28:34" ht="13">
      <c r="AF69" s="247"/>
      <c r="AG69" s="247"/>
      <c r="AH69" s="247"/>
    </row>
    <row r="70" spans="28:34" ht="13"/>
    <row r="71" spans="28:34" ht="13"/>
    <row r="72" spans="28:34" ht="13"/>
    <row r="73" spans="28:34" ht="13"/>
    <row r="74" spans="28:34" ht="13"/>
    <row r="75" spans="28:34" ht="13">
      <c r="AH75" s="247"/>
    </row>
    <row r="76" spans="28:34" ht="13">
      <c r="AF76" s="247"/>
      <c r="AG76" s="247"/>
      <c r="AH76" s="247"/>
    </row>
    <row r="77" spans="28:34" ht="13">
      <c r="AG77" s="247"/>
      <c r="AH77" s="247"/>
    </row>
    <row r="78" spans="28:34" ht="13"/>
    <row r="79" spans="28:34" ht="13"/>
    <row r="80" spans="28:34" ht="13"/>
    <row r="81" spans="25:34" ht="13"/>
    <row r="82" spans="25:34" ht="13">
      <c r="Y82" s="247"/>
    </row>
    <row r="83" spans="25:34" ht="13">
      <c r="Y83" s="247"/>
      <c r="Z83" s="247"/>
      <c r="AA83" s="247"/>
      <c r="AB83" s="247"/>
      <c r="AC83" s="247"/>
      <c r="AD83" s="247"/>
      <c r="AE83" s="247"/>
      <c r="AF83" s="247"/>
      <c r="AG83" s="247"/>
      <c r="AH83" s="247"/>
    </row>
    <row r="84" spans="25:34" ht="13"/>
    <row r="85" spans="25:34" ht="13"/>
    <row r="86" spans="25:34" ht="13"/>
    <row r="87" spans="25:34" ht="13"/>
    <row r="88" spans="25:34" ht="13">
      <c r="AH88" s="247"/>
    </row>
    <row r="89" spans="25:34" ht="13"/>
    <row r="90" spans="25:34" ht="13"/>
    <row r="91" spans="25:34" ht="13"/>
    <row r="92" spans="25:34" ht="13.5" customHeight="1"/>
    <row r="93" spans="25:34" ht="13.5" customHeight="1"/>
    <row r="94" spans="25:34" ht="13.5" customHeight="1">
      <c r="AF94" s="247"/>
      <c r="AG94" s="247"/>
      <c r="AH94" s="247"/>
    </row>
    <row r="95" spans="25:34" ht="13.5" customHeight="1">
      <c r="AH95" s="247"/>
    </row>
    <row r="96" spans="25:34" ht="13.5" customHeight="1"/>
    <row r="97" spans="33:34" ht="13.5" customHeight="1"/>
    <row r="98" spans="33:34" ht="13.5" customHeight="1"/>
    <row r="99" spans="33:34" ht="13.5" customHeight="1"/>
    <row r="100" spans="33:34" ht="13.5" customHeight="1"/>
    <row r="101" spans="33:34" ht="13.5" customHeight="1">
      <c r="AH101" s="247"/>
    </row>
    <row r="102" spans="33:34" ht="13.5" customHeight="1"/>
    <row r="103" spans="33:34" ht="13.5" customHeight="1"/>
    <row r="104" spans="33:34" ht="13.5" customHeight="1">
      <c r="AG104" s="247"/>
      <c r="AH104" s="247"/>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47"/>
    </row>
    <row r="117" spans="34:122" ht="13.5" customHeight="1"/>
    <row r="118" spans="34:122" ht="13.5" customHeight="1"/>
    <row r="119" spans="34:122" ht="13.5" customHeight="1"/>
    <row r="120" spans="34:122" ht="13.5" customHeight="1">
      <c r="AH120" s="247"/>
    </row>
    <row r="121" spans="34:122" ht="13.5" customHeight="1">
      <c r="AH121" s="247"/>
    </row>
    <row r="122" spans="34:122" ht="13.5" customHeight="1"/>
    <row r="123" spans="34:122" ht="13.5" customHeight="1"/>
    <row r="124" spans="34:122" ht="13.5" customHeight="1"/>
    <row r="125" spans="34:122" ht="13.5" customHeight="1">
      <c r="DR125" s="247" t="s">
        <v>485</v>
      </c>
    </row>
  </sheetData>
  <sheetProtection algorithmName="SHA-512" hashValue="1oQ7v0/fZ62/bQjbKwo3uLLjw/bG6j5JRCAmZzT0esReaNaBLhYUyjhRWWBuGG1aPJ/JSqzUPJxLiq43ML47Ug==" saltValue="LAMU4Z52ryN1pBcpTJYcDA=="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cols>
    <col min="1" max="1" width="45.90625" style="132" customWidth="1"/>
    <col min="2" max="8" width="13.36328125" style="132" customWidth="1"/>
    <col min="9" max="16384" width="11.08984375" style="132"/>
  </cols>
  <sheetData>
    <row r="1" spans="1:8">
      <c r="A1" s="126"/>
      <c r="B1" s="127"/>
      <c r="C1" s="128"/>
      <c r="D1" s="129"/>
      <c r="E1" s="130"/>
      <c r="F1" s="130"/>
      <c r="G1" s="130"/>
      <c r="H1" s="131"/>
    </row>
    <row r="2" spans="1:8">
      <c r="A2" s="133"/>
      <c r="B2" s="134"/>
      <c r="C2" s="135"/>
      <c r="D2" s="136" t="s">
        <v>50</v>
      </c>
      <c r="E2" s="137"/>
      <c r="F2" s="138" t="s">
        <v>534</v>
      </c>
      <c r="G2" s="139"/>
      <c r="H2" s="140"/>
    </row>
    <row r="3" spans="1:8">
      <c r="A3" s="136" t="s">
        <v>527</v>
      </c>
      <c r="B3" s="141"/>
      <c r="C3" s="142"/>
      <c r="D3" s="143">
        <v>252371</v>
      </c>
      <c r="E3" s="144"/>
      <c r="F3" s="145">
        <v>126525</v>
      </c>
      <c r="G3" s="146"/>
      <c r="H3" s="147"/>
    </row>
    <row r="4" spans="1:8">
      <c r="A4" s="148"/>
      <c r="B4" s="149"/>
      <c r="C4" s="150"/>
      <c r="D4" s="151">
        <v>113533</v>
      </c>
      <c r="E4" s="152"/>
      <c r="F4" s="153">
        <v>67052</v>
      </c>
      <c r="G4" s="154"/>
      <c r="H4" s="155"/>
    </row>
    <row r="5" spans="1:8">
      <c r="A5" s="136" t="s">
        <v>529</v>
      </c>
      <c r="B5" s="141"/>
      <c r="C5" s="142"/>
      <c r="D5" s="143">
        <v>231471</v>
      </c>
      <c r="E5" s="144"/>
      <c r="F5" s="145">
        <v>122054</v>
      </c>
      <c r="G5" s="146"/>
      <c r="H5" s="147"/>
    </row>
    <row r="6" spans="1:8">
      <c r="A6" s="148"/>
      <c r="B6" s="149"/>
      <c r="C6" s="150"/>
      <c r="D6" s="151">
        <v>120264</v>
      </c>
      <c r="E6" s="152"/>
      <c r="F6" s="153">
        <v>68298</v>
      </c>
      <c r="G6" s="154"/>
      <c r="H6" s="155"/>
    </row>
    <row r="7" spans="1:8">
      <c r="A7" s="136" t="s">
        <v>530</v>
      </c>
      <c r="B7" s="141"/>
      <c r="C7" s="142"/>
      <c r="D7" s="143">
        <v>133933</v>
      </c>
      <c r="E7" s="144"/>
      <c r="F7" s="145">
        <v>111644</v>
      </c>
      <c r="G7" s="146"/>
      <c r="H7" s="147"/>
    </row>
    <row r="8" spans="1:8">
      <c r="A8" s="148"/>
      <c r="B8" s="149"/>
      <c r="C8" s="150"/>
      <c r="D8" s="151">
        <v>67419</v>
      </c>
      <c r="E8" s="152"/>
      <c r="F8" s="153">
        <v>66606</v>
      </c>
      <c r="G8" s="154"/>
      <c r="H8" s="155"/>
    </row>
    <row r="9" spans="1:8">
      <c r="A9" s="136" t="s">
        <v>531</v>
      </c>
      <c r="B9" s="141"/>
      <c r="C9" s="142"/>
      <c r="D9" s="143">
        <v>271716</v>
      </c>
      <c r="E9" s="144"/>
      <c r="F9" s="145">
        <v>127917</v>
      </c>
      <c r="G9" s="146"/>
      <c r="H9" s="147"/>
    </row>
    <row r="10" spans="1:8">
      <c r="A10" s="148"/>
      <c r="B10" s="149"/>
      <c r="C10" s="150"/>
      <c r="D10" s="151">
        <v>92490</v>
      </c>
      <c r="E10" s="152"/>
      <c r="F10" s="153">
        <v>69746</v>
      </c>
      <c r="G10" s="154"/>
      <c r="H10" s="155"/>
    </row>
    <row r="11" spans="1:8">
      <c r="A11" s="136" t="s">
        <v>532</v>
      </c>
      <c r="B11" s="141"/>
      <c r="C11" s="142"/>
      <c r="D11" s="143">
        <v>158428</v>
      </c>
      <c r="E11" s="144"/>
      <c r="F11" s="145">
        <v>135931</v>
      </c>
      <c r="G11" s="146"/>
      <c r="H11" s="147"/>
    </row>
    <row r="12" spans="1:8">
      <c r="A12" s="148"/>
      <c r="B12" s="149"/>
      <c r="C12" s="156"/>
      <c r="D12" s="151">
        <v>60832</v>
      </c>
      <c r="E12" s="152"/>
      <c r="F12" s="153">
        <v>75320</v>
      </c>
      <c r="G12" s="154"/>
      <c r="H12" s="155"/>
    </row>
    <row r="13" spans="1:8">
      <c r="A13" s="136"/>
      <c r="B13" s="141"/>
      <c r="C13" s="157"/>
      <c r="D13" s="158">
        <v>209584</v>
      </c>
      <c r="E13" s="159"/>
      <c r="F13" s="160">
        <v>124814</v>
      </c>
      <c r="G13" s="161"/>
      <c r="H13" s="147"/>
    </row>
    <row r="14" spans="1:8">
      <c r="A14" s="148"/>
      <c r="B14" s="149"/>
      <c r="C14" s="150"/>
      <c r="D14" s="151">
        <v>90908</v>
      </c>
      <c r="E14" s="152"/>
      <c r="F14" s="153">
        <v>69404</v>
      </c>
      <c r="G14" s="154"/>
      <c r="H14" s="155"/>
    </row>
    <row r="17" spans="1:11">
      <c r="A17" s="132" t="s">
        <v>51</v>
      </c>
    </row>
    <row r="18" spans="1:11">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c r="A19" s="162" t="s">
        <v>52</v>
      </c>
      <c r="B19" s="162">
        <f>ROUND(VALUE(SUBSTITUTE(実質収支比率等に係る経年分析!F$48,"▲","-")),2)</f>
        <v>1.1299999999999999</v>
      </c>
      <c r="C19" s="162">
        <f>ROUND(VALUE(SUBSTITUTE(実質収支比率等に係る経年分析!G$48,"▲","-")),2)</f>
        <v>3.09</v>
      </c>
      <c r="D19" s="162">
        <f>ROUND(VALUE(SUBSTITUTE(実質収支比率等に係る経年分析!H$48,"▲","-")),2)</f>
        <v>1.78</v>
      </c>
      <c r="E19" s="162">
        <f>ROUND(VALUE(SUBSTITUTE(実質収支比率等に係る経年分析!I$48,"▲","-")),2)</f>
        <v>1.77</v>
      </c>
      <c r="F19" s="162">
        <f>ROUND(VALUE(SUBSTITUTE(実質収支比率等に係る経年分析!J$48,"▲","-")),2)</f>
        <v>1.78</v>
      </c>
    </row>
    <row r="20" spans="1:11">
      <c r="A20" s="162" t="s">
        <v>53</v>
      </c>
      <c r="B20" s="162">
        <f>ROUND(VALUE(SUBSTITUTE(実質収支比率等に係る経年分析!F$47,"▲","-")),2)</f>
        <v>25.65</v>
      </c>
      <c r="C20" s="162">
        <f>ROUND(VALUE(SUBSTITUTE(実質収支比率等に係る経年分析!G$47,"▲","-")),2)</f>
        <v>24.54</v>
      </c>
      <c r="D20" s="162">
        <f>ROUND(VALUE(SUBSTITUTE(実質収支比率等に係る経年分析!H$47,"▲","-")),2)</f>
        <v>27.56</v>
      </c>
      <c r="E20" s="162">
        <f>ROUND(VALUE(SUBSTITUTE(実質収支比率等に係る経年分析!I$47,"▲","-")),2)</f>
        <v>23.43</v>
      </c>
      <c r="F20" s="162">
        <f>ROUND(VALUE(SUBSTITUTE(実質収支比率等に係る経年分析!J$47,"▲","-")),2)</f>
        <v>18.850000000000001</v>
      </c>
    </row>
    <row r="21" spans="1:11">
      <c r="A21" s="162" t="s">
        <v>54</v>
      </c>
      <c r="B21" s="162">
        <f>IF(ISNUMBER(VALUE(SUBSTITUTE(実質収支比率等に係る経年分析!F$49,"▲","-"))),ROUND(VALUE(SUBSTITUTE(実質収支比率等に係る経年分析!F$49,"▲","-")),2),NA())</f>
        <v>1.78</v>
      </c>
      <c r="C21" s="162">
        <f>IF(ISNUMBER(VALUE(SUBSTITUTE(実質収支比率等に係る経年分析!G$49,"▲","-"))),ROUND(VALUE(SUBSTITUTE(実質収支比率等に係る経年分析!G$49,"▲","-")),2),NA())</f>
        <v>2.0099999999999998</v>
      </c>
      <c r="D21" s="162">
        <f>IF(ISNUMBER(VALUE(SUBSTITUTE(実質収支比率等に係る経年分析!H$49,"▲","-"))),ROUND(VALUE(SUBSTITUTE(実質収支比率等に係る経年分析!H$49,"▲","-")),2),NA())</f>
        <v>-0.21</v>
      </c>
      <c r="E21" s="162">
        <f>IF(ISNUMBER(VALUE(SUBSTITUTE(実質収支比率等に係る経年分析!I$49,"▲","-"))),ROUND(VALUE(SUBSTITUTE(実質収支比率等に係る経年分析!I$49,"▲","-")),2),NA())</f>
        <v>-4.21</v>
      </c>
      <c r="F21" s="162">
        <f>IF(ISNUMBER(VALUE(SUBSTITUTE(実質収支比率等に係る経年分析!J$49,"▲","-"))),ROUND(VALUE(SUBSTITUTE(実質収支比率等に係る経年分析!J$49,"▲","-")),2),NA())</f>
        <v>-4.0599999999999996</v>
      </c>
    </row>
    <row r="24" spans="1:11">
      <c r="A24" s="132" t="s">
        <v>55</v>
      </c>
    </row>
    <row r="25" spans="1:11">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c r="A26" s="163"/>
      <c r="B26" s="163" t="s">
        <v>56</v>
      </c>
      <c r="C26" s="163" t="s">
        <v>57</v>
      </c>
      <c r="D26" s="163" t="s">
        <v>56</v>
      </c>
      <c r="E26" s="163" t="s">
        <v>57</v>
      </c>
      <c r="F26" s="163" t="s">
        <v>56</v>
      </c>
      <c r="G26" s="163" t="s">
        <v>57</v>
      </c>
      <c r="H26" s="163" t="s">
        <v>56</v>
      </c>
      <c r="I26" s="163" t="s">
        <v>57</v>
      </c>
      <c r="J26" s="163" t="s">
        <v>56</v>
      </c>
      <c r="K26" s="163" t="s">
        <v>57</v>
      </c>
    </row>
    <row r="27" spans="1:11">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#N/A</v>
      </c>
      <c r="C27" s="163">
        <f>IF(ROUND(VALUE(SUBSTITUTE(連結実質赤字比率に係る赤字・黒字の構成分析!F$43,"▲", "-")), 2) &gt;= 0, ABS(ROUND(VALUE(SUBSTITUTE(連結実質赤字比率に係る赤字・黒字の構成分析!F$43,"▲", "-")), 2)), NA())</f>
        <v>0.56000000000000005</v>
      </c>
      <c r="D27" s="163" t="e">
        <f>IF(ROUND(VALUE(SUBSTITUTE(連結実質赤字比率に係る赤字・黒字の構成分析!G$43,"▲", "-")), 2) &lt; 0, ABS(ROUND(VALUE(SUBSTITUTE(連結実質赤字比率に係る赤字・黒字の構成分析!G$43,"▲", "-")), 2)), NA())</f>
        <v>#N/A</v>
      </c>
      <c r="E27" s="163">
        <f>IF(ROUND(VALUE(SUBSTITUTE(連結実質赤字比率に係る赤字・黒字の構成分析!G$43,"▲", "-")), 2) &gt;= 0, ABS(ROUND(VALUE(SUBSTITUTE(連結実質赤字比率に係る赤字・黒字の構成分析!G$43,"▲", "-")), 2)), NA())</f>
        <v>0.37</v>
      </c>
      <c r="F27" s="163" t="e">
        <f>IF(ROUND(VALUE(SUBSTITUTE(連結実質赤字比率に係る赤字・黒字の構成分析!H$43,"▲", "-")), 2) &lt; 0, ABS(ROUND(VALUE(SUBSTITUTE(連結実質赤字比率に係る赤字・黒字の構成分析!H$43,"▲", "-")), 2)), NA())</f>
        <v>#N/A</v>
      </c>
      <c r="G27" s="163">
        <f>IF(ROUND(VALUE(SUBSTITUTE(連結実質赤字比率に係る赤字・黒字の構成分析!H$43,"▲", "-")), 2) &gt;= 0, ABS(ROUND(VALUE(SUBSTITUTE(連結実質赤字比率に係る赤字・黒字の構成分析!H$43,"▲", "-")), 2)), NA())</f>
        <v>0.56000000000000005</v>
      </c>
      <c r="H27" s="163" t="e">
        <f>IF(ROUND(VALUE(SUBSTITUTE(連結実質赤字比率に係る赤字・黒字の構成分析!I$43,"▲", "-")), 2) &lt; 0, ABS(ROUND(VALUE(SUBSTITUTE(連結実質赤字比率に係る赤字・黒字の構成分析!I$43,"▲", "-")), 2)), NA())</f>
        <v>#N/A</v>
      </c>
      <c r="I27" s="163">
        <f>IF(ROUND(VALUE(SUBSTITUTE(連結実質赤字比率に係る赤字・黒字の構成分析!I$43,"▲", "-")), 2) &gt;= 0, ABS(ROUND(VALUE(SUBSTITUTE(連結実質赤字比率に係る赤字・黒字の構成分析!I$43,"▲", "-")), 2)), NA())</f>
        <v>0.5</v>
      </c>
      <c r="J27" s="163" t="e">
        <f>IF(ROUND(VALUE(SUBSTITUTE(連結実質赤字比率に係る赤字・黒字の構成分析!J$43,"▲", "-")), 2) &lt; 0, ABS(ROUND(VALUE(SUBSTITUTE(連結実質赤字比率に係る赤字・黒字の構成分析!J$43,"▲", "-")), 2)), NA())</f>
        <v>#N/A</v>
      </c>
      <c r="K27" s="163">
        <f>IF(ROUND(VALUE(SUBSTITUTE(連結実質赤字比率に係る赤字・黒字の構成分析!J$43,"▲", "-")), 2) &gt;= 0, ABS(ROUND(VALUE(SUBSTITUTE(連結実質赤字比率に係る赤字・黒字の構成分析!J$43,"▲", "-")), 2)), NA())</f>
        <v>0.15</v>
      </c>
    </row>
    <row r="28" spans="1:11">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c r="A29" s="163" t="str">
        <f>IF(連結実質赤字比率に係る赤字・黒字の構成分析!C$41="",NA(),連結実質赤字比率に係る赤字・黒字の構成分析!C$41)</f>
        <v>農業集落排水事業会計</v>
      </c>
      <c r="B29" s="163" t="e">
        <f>IF(ROUND(VALUE(SUBSTITUTE(連結実質赤字比率に係る赤字・黒字の構成分析!F$41,"▲", "-")), 2) &lt; 0, ABS(ROUND(VALUE(SUBSTITUTE(連結実質赤字比率に係る赤字・黒字の構成分析!F$41,"▲", "-")), 2)), NA())</f>
        <v>#N/A</v>
      </c>
      <c r="C29" s="163">
        <f>IF(ROUND(VALUE(SUBSTITUTE(連結実質赤字比率に係る赤字・黒字の構成分析!F$41,"▲", "-")), 2) &gt;= 0, ABS(ROUND(VALUE(SUBSTITUTE(連結実質赤字比率に係る赤字・黒字の構成分析!F$41,"▲", "-")), 2)), NA())</f>
        <v>0.1</v>
      </c>
      <c r="D29" s="163" t="e">
        <f>IF(ROUND(VALUE(SUBSTITUTE(連結実質赤字比率に係る赤字・黒字の構成分析!G$41,"▲", "-")), 2) &lt; 0, ABS(ROUND(VALUE(SUBSTITUTE(連結実質赤字比率に係る赤字・黒字の構成分析!G$41,"▲", "-")), 2)), NA())</f>
        <v>#N/A</v>
      </c>
      <c r="E29" s="163">
        <f>IF(ROUND(VALUE(SUBSTITUTE(連結実質赤字比率に係る赤字・黒字の構成分析!G$41,"▲", "-")), 2) &gt;= 0, ABS(ROUND(VALUE(SUBSTITUTE(連結実質赤字比率に係る赤字・黒字の構成分析!G$41,"▲", "-")), 2)), NA())</f>
        <v>0.02</v>
      </c>
      <c r="F29" s="163" t="e">
        <f>IF(ROUND(VALUE(SUBSTITUTE(連結実質赤字比率に係る赤字・黒字の構成分析!H$41,"▲", "-")), 2) &lt; 0, ABS(ROUND(VALUE(SUBSTITUTE(連結実質赤字比率に係る赤字・黒字の構成分析!H$41,"▲", "-")), 2)), NA())</f>
        <v>#N/A</v>
      </c>
      <c r="G29" s="163">
        <f>IF(ROUND(VALUE(SUBSTITUTE(連結実質赤字比率に係る赤字・黒字の構成分析!H$41,"▲", "-")), 2) &gt;= 0, ABS(ROUND(VALUE(SUBSTITUTE(連結実質赤字比率に係る赤字・黒字の構成分析!H$41,"▲", "-")), 2)), NA())</f>
        <v>0.02</v>
      </c>
      <c r="H29" s="163" t="e">
        <f>IF(ROUND(VALUE(SUBSTITUTE(連結実質赤字比率に係る赤字・黒字の構成分析!I$41,"▲", "-")), 2) &lt; 0, ABS(ROUND(VALUE(SUBSTITUTE(連結実質赤字比率に係る赤字・黒字の構成分析!I$41,"▲", "-")), 2)), NA())</f>
        <v>#N/A</v>
      </c>
      <c r="I29" s="163">
        <f>IF(ROUND(VALUE(SUBSTITUTE(連結実質赤字比率に係る赤字・黒字の構成分析!I$41,"▲", "-")), 2) &gt;= 0, ABS(ROUND(VALUE(SUBSTITUTE(連結実質赤字比率に係る赤字・黒字の構成分析!I$41,"▲", "-")), 2)), NA())</f>
        <v>0.03</v>
      </c>
      <c r="J29" s="163" t="e">
        <f>IF(ROUND(VALUE(SUBSTITUTE(連結実質赤字比率に係る赤字・黒字の構成分析!J$41,"▲", "-")), 2) &lt; 0, ABS(ROUND(VALUE(SUBSTITUTE(連結実質赤字比率に係る赤字・黒字の構成分析!J$41,"▲", "-")), 2)), NA())</f>
        <v>#N/A</v>
      </c>
      <c r="K29" s="163">
        <f>IF(ROUND(VALUE(SUBSTITUTE(連結実質赤字比率に係る赤字・黒字の構成分析!J$41,"▲", "-")), 2) &gt;= 0, ABS(ROUND(VALUE(SUBSTITUTE(連結実質赤字比率に係る赤字・黒字の構成分析!J$41,"▲", "-")), 2)), NA())</f>
        <v>0.06</v>
      </c>
    </row>
    <row r="30" spans="1:11">
      <c r="A30" s="163" t="str">
        <f>IF(連結実質赤字比率に係る赤字・黒字の構成分析!C$40="",NA(),連結実質赤字比率に係る赤字・黒字の構成分析!C$40)</f>
        <v>浄化槽事業会計</v>
      </c>
      <c r="B30" s="163" t="e">
        <f>IF(ROUND(VALUE(SUBSTITUTE(連結実質赤字比率に係る赤字・黒字の構成分析!F$40,"▲", "-")), 2) &lt; 0, ABS(ROUND(VALUE(SUBSTITUTE(連結実質赤字比率に係る赤字・黒字の構成分析!F$40,"▲", "-")), 2)), NA())</f>
        <v>#N/A</v>
      </c>
      <c r="C30" s="163">
        <f>IF(ROUND(VALUE(SUBSTITUTE(連結実質赤字比率に係る赤字・黒字の構成分析!F$40,"▲", "-")), 2) &gt;= 0, ABS(ROUND(VALUE(SUBSTITUTE(連結実質赤字比率に係る赤字・黒字の構成分析!F$40,"▲", "-")), 2)), NA())</f>
        <v>0.09</v>
      </c>
      <c r="D30" s="163" t="e">
        <f>IF(ROUND(VALUE(SUBSTITUTE(連結実質赤字比率に係る赤字・黒字の構成分析!G$40,"▲", "-")), 2) &lt; 0, ABS(ROUND(VALUE(SUBSTITUTE(連結実質赤字比率に係る赤字・黒字の構成分析!G$40,"▲", "-")), 2)), NA())</f>
        <v>#N/A</v>
      </c>
      <c r="E30" s="163">
        <f>IF(ROUND(VALUE(SUBSTITUTE(連結実質赤字比率に係る赤字・黒字の構成分析!G$40,"▲", "-")), 2) &gt;= 0, ABS(ROUND(VALUE(SUBSTITUTE(連結実質赤字比率に係る赤字・黒字の構成分析!G$40,"▲", "-")), 2)), NA())</f>
        <v>0.01</v>
      </c>
      <c r="F30" s="163" t="e">
        <f>IF(ROUND(VALUE(SUBSTITUTE(連結実質赤字比率に係る赤字・黒字の構成分析!H$40,"▲", "-")), 2) &lt; 0, ABS(ROUND(VALUE(SUBSTITUTE(連結実質赤字比率に係る赤字・黒字の構成分析!H$40,"▲", "-")), 2)), NA())</f>
        <v>#N/A</v>
      </c>
      <c r="G30" s="163">
        <f>IF(ROUND(VALUE(SUBSTITUTE(連結実質赤字比率に係る赤字・黒字の構成分析!H$40,"▲", "-")), 2) &gt;= 0, ABS(ROUND(VALUE(SUBSTITUTE(連結実質赤字比率に係る赤字・黒字の構成分析!H$40,"▲", "-")), 2)), NA())</f>
        <v>0.01</v>
      </c>
      <c r="H30" s="163" t="e">
        <f>IF(ROUND(VALUE(SUBSTITUTE(連結実質赤字比率に係る赤字・黒字の構成分析!I$40,"▲", "-")), 2) &lt; 0, ABS(ROUND(VALUE(SUBSTITUTE(連結実質赤字比率に係る赤字・黒字の構成分析!I$40,"▲", "-")), 2)), NA())</f>
        <v>#N/A</v>
      </c>
      <c r="I30" s="163">
        <f>IF(ROUND(VALUE(SUBSTITUTE(連結実質赤字比率に係る赤字・黒字の構成分析!I$40,"▲", "-")), 2) &gt;= 0, ABS(ROUND(VALUE(SUBSTITUTE(連結実質赤字比率に係る赤字・黒字の構成分析!I$40,"▲", "-")), 2)), NA())</f>
        <v>0.46</v>
      </c>
      <c r="J30" s="163" t="e">
        <f>IF(ROUND(VALUE(SUBSTITUTE(連結実質赤字比率に係る赤字・黒字の構成分析!J$40,"▲", "-")), 2) &lt; 0, ABS(ROUND(VALUE(SUBSTITUTE(連結実質赤字比率に係る赤字・黒字の構成分析!J$40,"▲", "-")), 2)), NA())</f>
        <v>#N/A</v>
      </c>
      <c r="K30" s="163">
        <f>IF(ROUND(VALUE(SUBSTITUTE(連結実質赤字比率に係る赤字・黒字の構成分析!J$40,"▲", "-")), 2) &gt;= 0, ABS(ROUND(VALUE(SUBSTITUTE(連結実質赤字比率に係る赤字・黒字の構成分析!J$40,"▲", "-")), 2)), NA())</f>
        <v>0.15</v>
      </c>
    </row>
    <row r="31" spans="1:11">
      <c r="A31" s="163" t="str">
        <f>IF(連結実質赤字比率に係る赤字・黒字の構成分析!C$39="",NA(),連結実質赤字比率に係る赤字・黒字の構成分析!C$39)</f>
        <v>船舶事業会計</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1.27</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1.39</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0.96</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0.48</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0.19</v>
      </c>
    </row>
    <row r="32" spans="1:11">
      <c r="A32" s="163" t="str">
        <f>IF(連結実質赤字比率に係る赤字・黒字の構成分析!C$38="",NA(),連結実質赤字比率に係る赤字・黒字の構成分析!C$38)</f>
        <v>国民健康保険事業会計</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0.41</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0.26</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0.36</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0.5</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0.31</v>
      </c>
    </row>
    <row r="33" spans="1:16">
      <c r="A33" s="163" t="str">
        <f>IF(連結実質赤字比率に係る赤字・黒字の構成分析!C$37="",NA(),連結実質赤字比率に係る赤字・黒字の構成分析!C$37)</f>
        <v>簡易水道事業会計</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0.01</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0.01</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0.01</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0.6</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0.54</v>
      </c>
    </row>
    <row r="34" spans="1:16">
      <c r="A34" s="163" t="str">
        <f>IF(連結実質赤字比率に係る赤字・黒字の構成分析!C$36="",NA(),連結実質赤字比率に係る赤字・黒字の構成分析!C$36)</f>
        <v>公共下水道事業会計</v>
      </c>
      <c r="B34" s="163" t="e">
        <f>IF(ROUND(VALUE(SUBSTITUTE(連結実質赤字比率に係る赤字・黒字の構成分析!F$36,"▲", "-")), 2) &lt; 0, ABS(ROUND(VALUE(SUBSTITUTE(連結実質赤字比率に係る赤字・黒字の構成分析!F$36,"▲", "-")), 2)), NA())</f>
        <v>#N/A</v>
      </c>
      <c r="C34" s="163">
        <f>IF(ROUND(VALUE(SUBSTITUTE(連結実質赤字比率に係る赤字・黒字の構成分析!F$36,"▲", "-")), 2) &gt;= 0, ABS(ROUND(VALUE(SUBSTITUTE(連結実質赤字比率に係る赤字・黒字の構成分析!F$36,"▲", "-")), 2)), NA())</f>
        <v>0.21</v>
      </c>
      <c r="D34" s="163" t="e">
        <f>IF(ROUND(VALUE(SUBSTITUTE(連結実質赤字比率に係る赤字・黒字の構成分析!G$36,"▲", "-")), 2) &lt; 0, ABS(ROUND(VALUE(SUBSTITUTE(連結実質赤字比率に係る赤字・黒字の構成分析!G$36,"▲", "-")), 2)), NA())</f>
        <v>#N/A</v>
      </c>
      <c r="E34" s="163">
        <f>IF(ROUND(VALUE(SUBSTITUTE(連結実質赤字比率に係る赤字・黒字の構成分析!G$36,"▲", "-")), 2) &gt;= 0, ABS(ROUND(VALUE(SUBSTITUTE(連結実質赤字比率に係る赤字・黒字の構成分析!G$36,"▲", "-")), 2)), NA())</f>
        <v>0.03</v>
      </c>
      <c r="F34" s="163" t="e">
        <f>IF(ROUND(VALUE(SUBSTITUTE(連結実質赤字比率に係る赤字・黒字の構成分析!H$36,"▲", "-")), 2) &lt; 0, ABS(ROUND(VALUE(SUBSTITUTE(連結実質赤字比率に係る赤字・黒字の構成分析!H$36,"▲", "-")), 2)), NA())</f>
        <v>#N/A</v>
      </c>
      <c r="G34" s="163">
        <f>IF(ROUND(VALUE(SUBSTITUTE(連結実質赤字比率に係る赤字・黒字の構成分析!H$36,"▲", "-")), 2) &gt;= 0, ABS(ROUND(VALUE(SUBSTITUTE(連結実質赤字比率に係る赤字・黒字の構成分析!H$36,"▲", "-")), 2)), NA())</f>
        <v>0.02</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0.39</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1.1100000000000001</v>
      </c>
    </row>
    <row r="35" spans="1:16">
      <c r="A35" s="163" t="str">
        <f>IF(連結実質赤字比率に係る赤字・黒字の構成分析!C$35="",NA(),連結実質赤字比率に係る赤字・黒字の構成分析!C$35)</f>
        <v>一般会計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1.08</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3.05</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1.74</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1.73</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1.74</v>
      </c>
    </row>
    <row r="36" spans="1:16">
      <c r="A36" s="163" t="str">
        <f>IF(連結実質赤字比率に係る赤字・黒字の構成分析!C$34="",NA(),連結実質赤字比率に係る赤字・黒字の構成分析!C$34)</f>
        <v>上水道事業会計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12.52</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13.36</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15.79</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17.02</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17.64</v>
      </c>
    </row>
    <row r="39" spans="1:16">
      <c r="A39" s="132" t="s">
        <v>58</v>
      </c>
    </row>
    <row r="40" spans="1:16">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c r="A42" s="164" t="s">
        <v>61</v>
      </c>
      <c r="B42" s="164"/>
      <c r="C42" s="164"/>
      <c r="D42" s="164">
        <f>'実質公債費比率（分子）の構造'!K$52</f>
        <v>1077</v>
      </c>
      <c r="E42" s="164"/>
      <c r="F42" s="164"/>
      <c r="G42" s="164">
        <f>'実質公債費比率（分子）の構造'!L$52</f>
        <v>1021</v>
      </c>
      <c r="H42" s="164"/>
      <c r="I42" s="164"/>
      <c r="J42" s="164">
        <f>'実質公債費比率（分子）の構造'!M$52</f>
        <v>977</v>
      </c>
      <c r="K42" s="164"/>
      <c r="L42" s="164"/>
      <c r="M42" s="164">
        <f>'実質公債費比率（分子）の構造'!N$52</f>
        <v>924</v>
      </c>
      <c r="N42" s="164"/>
      <c r="O42" s="164"/>
      <c r="P42" s="164">
        <f>'実質公債費比率（分子）の構造'!O$52</f>
        <v>937</v>
      </c>
    </row>
    <row r="43" spans="1:16">
      <c r="A43" s="164" t="s">
        <v>16</v>
      </c>
      <c r="B43" s="164" t="str">
        <f>'実質公債費比率（分子）の構造'!K$51</f>
        <v>-</v>
      </c>
      <c r="C43" s="164"/>
      <c r="D43" s="164"/>
      <c r="E43" s="164" t="str">
        <f>'実質公債費比率（分子）の構造'!L$51</f>
        <v>-</v>
      </c>
      <c r="F43" s="164"/>
      <c r="G43" s="164"/>
      <c r="H43" s="164" t="str">
        <f>'実質公債費比率（分子）の構造'!M$51</f>
        <v>-</v>
      </c>
      <c r="I43" s="164"/>
      <c r="J43" s="164"/>
      <c r="K43" s="164" t="str">
        <f>'実質公債費比率（分子）の構造'!N$51</f>
        <v>-</v>
      </c>
      <c r="L43" s="164"/>
      <c r="M43" s="164"/>
      <c r="N43" s="164" t="str">
        <f>'実質公債費比率（分子）の構造'!O$51</f>
        <v>-</v>
      </c>
      <c r="O43" s="164"/>
      <c r="P43" s="164"/>
    </row>
    <row r="44" spans="1:16">
      <c r="A44" s="164" t="s">
        <v>62</v>
      </c>
      <c r="B44" s="164" t="str">
        <f>'実質公債費比率（分子）の構造'!K$50</f>
        <v>-</v>
      </c>
      <c r="C44" s="164"/>
      <c r="D44" s="164"/>
      <c r="E44" s="164" t="str">
        <f>'実質公債費比率（分子）の構造'!L$50</f>
        <v>-</v>
      </c>
      <c r="F44" s="164"/>
      <c r="G44" s="164"/>
      <c r="H44" s="164" t="str">
        <f>'実質公債費比率（分子）の構造'!M$50</f>
        <v>-</v>
      </c>
      <c r="I44" s="164"/>
      <c r="J44" s="164"/>
      <c r="K44" s="164" t="str">
        <f>'実質公債費比率（分子）の構造'!N$50</f>
        <v>-</v>
      </c>
      <c r="L44" s="164"/>
      <c r="M44" s="164"/>
      <c r="N44" s="164" t="str">
        <f>'実質公債費比率（分子）の構造'!O$50</f>
        <v>-</v>
      </c>
      <c r="O44" s="164"/>
      <c r="P44" s="164"/>
    </row>
    <row r="45" spans="1:16">
      <c r="A45" s="164" t="s">
        <v>63</v>
      </c>
      <c r="B45" s="164" t="str">
        <f>'実質公債費比率（分子）の構造'!K$49</f>
        <v>-</v>
      </c>
      <c r="C45" s="164"/>
      <c r="D45" s="164"/>
      <c r="E45" s="164" t="str">
        <f>'実質公債費比率（分子）の構造'!L$49</f>
        <v>-</v>
      </c>
      <c r="F45" s="164"/>
      <c r="G45" s="164"/>
      <c r="H45" s="164" t="str">
        <f>'実質公債費比率（分子）の構造'!M$49</f>
        <v>-</v>
      </c>
      <c r="I45" s="164"/>
      <c r="J45" s="164"/>
      <c r="K45" s="164" t="str">
        <f>'実質公債費比率（分子）の構造'!N$49</f>
        <v>-</v>
      </c>
      <c r="L45" s="164"/>
      <c r="M45" s="164"/>
      <c r="N45" s="164" t="str">
        <f>'実質公債費比率（分子）の構造'!O$49</f>
        <v>-</v>
      </c>
      <c r="O45" s="164"/>
      <c r="P45" s="164"/>
    </row>
    <row r="46" spans="1:16">
      <c r="A46" s="164" t="s">
        <v>64</v>
      </c>
      <c r="B46" s="164">
        <f>'実質公債費比率（分子）の構造'!K$48</f>
        <v>255</v>
      </c>
      <c r="C46" s="164"/>
      <c r="D46" s="164"/>
      <c r="E46" s="164">
        <f>'実質公債費比率（分子）の構造'!L$48</f>
        <v>265</v>
      </c>
      <c r="F46" s="164"/>
      <c r="G46" s="164"/>
      <c r="H46" s="164">
        <f>'実質公債費比率（分子）の構造'!M$48</f>
        <v>248</v>
      </c>
      <c r="I46" s="164"/>
      <c r="J46" s="164"/>
      <c r="K46" s="164">
        <f>'実質公債費比率（分子）の構造'!N$48</f>
        <v>252</v>
      </c>
      <c r="L46" s="164"/>
      <c r="M46" s="164"/>
      <c r="N46" s="164">
        <f>'実質公債費比率（分子）の構造'!O$48</f>
        <v>249</v>
      </c>
      <c r="O46" s="164"/>
      <c r="P46" s="164"/>
    </row>
    <row r="47" spans="1:16">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c r="A49" s="164" t="s">
        <v>66</v>
      </c>
      <c r="B49" s="164">
        <f>'実質公債費比率（分子）の構造'!K$45</f>
        <v>1235</v>
      </c>
      <c r="C49" s="164"/>
      <c r="D49" s="164"/>
      <c r="E49" s="164">
        <f>'実質公債費比率（分子）の構造'!L$45</f>
        <v>1173</v>
      </c>
      <c r="F49" s="164"/>
      <c r="G49" s="164"/>
      <c r="H49" s="164">
        <f>'実質公債費比率（分子）の構造'!M$45</f>
        <v>1188</v>
      </c>
      <c r="I49" s="164"/>
      <c r="J49" s="164"/>
      <c r="K49" s="164">
        <f>'実質公債費比率（分子）の構造'!N$45</f>
        <v>1122</v>
      </c>
      <c r="L49" s="164"/>
      <c r="M49" s="164"/>
      <c r="N49" s="164">
        <f>'実質公債費比率（分子）の構造'!O$45</f>
        <v>1162</v>
      </c>
      <c r="O49" s="164"/>
      <c r="P49" s="164"/>
    </row>
    <row r="50" spans="1:16">
      <c r="A50" s="164" t="s">
        <v>67</v>
      </c>
      <c r="B50" s="164" t="e">
        <f>NA()</f>
        <v>#N/A</v>
      </c>
      <c r="C50" s="164">
        <f>IF(ISNUMBER('実質公債費比率（分子）の構造'!K$53),'実質公債費比率（分子）の構造'!K$53,NA())</f>
        <v>413</v>
      </c>
      <c r="D50" s="164" t="e">
        <f>NA()</f>
        <v>#N/A</v>
      </c>
      <c r="E50" s="164" t="e">
        <f>NA()</f>
        <v>#N/A</v>
      </c>
      <c r="F50" s="164">
        <f>IF(ISNUMBER('実質公債費比率（分子）の構造'!L$53),'実質公債費比率（分子）の構造'!L$53,NA())</f>
        <v>417</v>
      </c>
      <c r="G50" s="164" t="e">
        <f>NA()</f>
        <v>#N/A</v>
      </c>
      <c r="H50" s="164" t="e">
        <f>NA()</f>
        <v>#N/A</v>
      </c>
      <c r="I50" s="164">
        <f>IF(ISNUMBER('実質公債費比率（分子）の構造'!M$53),'実質公債費比率（分子）の構造'!M$53,NA())</f>
        <v>459</v>
      </c>
      <c r="J50" s="164" t="e">
        <f>NA()</f>
        <v>#N/A</v>
      </c>
      <c r="K50" s="164" t="e">
        <f>NA()</f>
        <v>#N/A</v>
      </c>
      <c r="L50" s="164">
        <f>IF(ISNUMBER('実質公債費比率（分子）の構造'!N$53),'実質公債費比率（分子）の構造'!N$53,NA())</f>
        <v>450</v>
      </c>
      <c r="M50" s="164" t="e">
        <f>NA()</f>
        <v>#N/A</v>
      </c>
      <c r="N50" s="164" t="e">
        <f>NA()</f>
        <v>#N/A</v>
      </c>
      <c r="O50" s="164">
        <f>IF(ISNUMBER('実質公債費比率（分子）の構造'!O$53),'実質公債費比率（分子）の構造'!O$53,NA())</f>
        <v>474</v>
      </c>
      <c r="P50" s="164" t="e">
        <f>NA()</f>
        <v>#N/A</v>
      </c>
    </row>
    <row r="53" spans="1:16">
      <c r="A53" s="132" t="s">
        <v>68</v>
      </c>
    </row>
    <row r="54" spans="1:16">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c r="A56" s="163" t="s">
        <v>43</v>
      </c>
      <c r="B56" s="163"/>
      <c r="C56" s="163"/>
      <c r="D56" s="163">
        <f>'将来負担比率（分子）の構造'!I$52</f>
        <v>7690</v>
      </c>
      <c r="E56" s="163"/>
      <c r="F56" s="163"/>
      <c r="G56" s="163">
        <f>'将来負担比率（分子）の構造'!J$52</f>
        <v>7442</v>
      </c>
      <c r="H56" s="163"/>
      <c r="I56" s="163"/>
      <c r="J56" s="163">
        <f>'将来負担比率（分子）の構造'!K$52</f>
        <v>6887</v>
      </c>
      <c r="K56" s="163"/>
      <c r="L56" s="163"/>
      <c r="M56" s="163">
        <f>'将来負担比率（分子）の構造'!L$52</f>
        <v>6630</v>
      </c>
      <c r="N56" s="163"/>
      <c r="O56" s="163"/>
      <c r="P56" s="163">
        <f>'将来負担比率（分子）の構造'!M$52</f>
        <v>5991</v>
      </c>
    </row>
    <row r="57" spans="1:16">
      <c r="A57" s="163" t="s">
        <v>42</v>
      </c>
      <c r="B57" s="163"/>
      <c r="C57" s="163"/>
      <c r="D57" s="163">
        <f>'将来負担比率（分子）の構造'!I$51</f>
        <v>1078</v>
      </c>
      <c r="E57" s="163"/>
      <c r="F57" s="163"/>
      <c r="G57" s="163">
        <f>'将来負担比率（分子）の構造'!J$51</f>
        <v>983</v>
      </c>
      <c r="H57" s="163"/>
      <c r="I57" s="163"/>
      <c r="J57" s="163">
        <f>'将来負担比率（分子）の構造'!K$51</f>
        <v>889</v>
      </c>
      <c r="K57" s="163"/>
      <c r="L57" s="163"/>
      <c r="M57" s="163">
        <f>'将来負担比率（分子）の構造'!L$51</f>
        <v>798</v>
      </c>
      <c r="N57" s="163"/>
      <c r="O57" s="163"/>
      <c r="P57" s="163">
        <f>'将来負担比率（分子）の構造'!M$51</f>
        <v>707</v>
      </c>
    </row>
    <row r="58" spans="1:16">
      <c r="A58" s="163" t="s">
        <v>41</v>
      </c>
      <c r="B58" s="163"/>
      <c r="C58" s="163"/>
      <c r="D58" s="163">
        <f>'将来負担比率（分子）の構造'!I$50</f>
        <v>2084</v>
      </c>
      <c r="E58" s="163"/>
      <c r="F58" s="163"/>
      <c r="G58" s="163">
        <f>'将来負担比率（分子）の構造'!J$50</f>
        <v>2136</v>
      </c>
      <c r="H58" s="163"/>
      <c r="I58" s="163"/>
      <c r="J58" s="163">
        <f>'将来負担比率（分子）の構造'!K$50</f>
        <v>2213</v>
      </c>
      <c r="K58" s="163"/>
      <c r="L58" s="163"/>
      <c r="M58" s="163">
        <f>'将来負担比率（分子）の構造'!L$50</f>
        <v>1894</v>
      </c>
      <c r="N58" s="163"/>
      <c r="O58" s="163"/>
      <c r="P58" s="163">
        <f>'将来負担比率（分子）の構造'!M$50</f>
        <v>1584</v>
      </c>
    </row>
    <row r="59" spans="1:16">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c r="A61" s="163" t="s">
        <v>36</v>
      </c>
      <c r="B61" s="163" t="str">
        <f>'将来負担比率（分子）の構造'!I$46</f>
        <v>-</v>
      </c>
      <c r="C61" s="163"/>
      <c r="D61" s="163"/>
      <c r="E61" s="163" t="str">
        <f>'将来負担比率（分子）の構造'!J$46</f>
        <v>-</v>
      </c>
      <c r="F61" s="163"/>
      <c r="G61" s="163"/>
      <c r="H61" s="163" t="str">
        <f>'将来負担比率（分子）の構造'!K$46</f>
        <v>-</v>
      </c>
      <c r="I61" s="163"/>
      <c r="J61" s="163"/>
      <c r="K61" s="163" t="str">
        <f>'将来負担比率（分子）の構造'!L$46</f>
        <v>-</v>
      </c>
      <c r="L61" s="163"/>
      <c r="M61" s="163"/>
      <c r="N61" s="163" t="str">
        <f>'将来負担比率（分子）の構造'!M$46</f>
        <v>-</v>
      </c>
      <c r="O61" s="163"/>
      <c r="P61" s="163"/>
    </row>
    <row r="62" spans="1:16">
      <c r="A62" s="163" t="s">
        <v>35</v>
      </c>
      <c r="B62" s="163">
        <f>'将来負担比率（分子）の構造'!I$45</f>
        <v>315</v>
      </c>
      <c r="C62" s="163"/>
      <c r="D62" s="163"/>
      <c r="E62" s="163">
        <f>'将来負担比率（分子）の構造'!J$45</f>
        <v>297</v>
      </c>
      <c r="F62" s="163"/>
      <c r="G62" s="163"/>
      <c r="H62" s="163">
        <f>'将来負担比率（分子）の構造'!K$45</f>
        <v>271</v>
      </c>
      <c r="I62" s="163"/>
      <c r="J62" s="163"/>
      <c r="K62" s="163">
        <f>'将来負担比率（分子）の構造'!L$45</f>
        <v>270</v>
      </c>
      <c r="L62" s="163"/>
      <c r="M62" s="163"/>
      <c r="N62" s="163">
        <f>'将来負担比率（分子）の構造'!M$45</f>
        <v>222</v>
      </c>
      <c r="O62" s="163"/>
      <c r="P62" s="163"/>
    </row>
    <row r="63" spans="1:16">
      <c r="A63" s="163" t="s">
        <v>34</v>
      </c>
      <c r="B63" s="163" t="str">
        <f>'将来負担比率（分子）の構造'!I$44</f>
        <v>-</v>
      </c>
      <c r="C63" s="163"/>
      <c r="D63" s="163"/>
      <c r="E63" s="163" t="str">
        <f>'将来負担比率（分子）の構造'!J$44</f>
        <v>-</v>
      </c>
      <c r="F63" s="163"/>
      <c r="G63" s="163"/>
      <c r="H63" s="163" t="str">
        <f>'将来負担比率（分子）の構造'!K$44</f>
        <v>-</v>
      </c>
      <c r="I63" s="163"/>
      <c r="J63" s="163"/>
      <c r="K63" s="163" t="str">
        <f>'将来負担比率（分子）の構造'!L$44</f>
        <v>-</v>
      </c>
      <c r="L63" s="163"/>
      <c r="M63" s="163"/>
      <c r="N63" s="163" t="str">
        <f>'将来負担比率（分子）の構造'!M$44</f>
        <v>-</v>
      </c>
      <c r="O63" s="163"/>
      <c r="P63" s="163"/>
    </row>
    <row r="64" spans="1:16">
      <c r="A64" s="163" t="s">
        <v>33</v>
      </c>
      <c r="B64" s="163">
        <f>'将来負担比率（分子）の構造'!I$43</f>
        <v>1971</v>
      </c>
      <c r="C64" s="163"/>
      <c r="D64" s="163"/>
      <c r="E64" s="163">
        <f>'将来負担比率（分子）の構造'!J$43</f>
        <v>1817</v>
      </c>
      <c r="F64" s="163"/>
      <c r="G64" s="163"/>
      <c r="H64" s="163">
        <f>'将来負担比率（分子）の構造'!K$43</f>
        <v>1650</v>
      </c>
      <c r="I64" s="163"/>
      <c r="J64" s="163"/>
      <c r="K64" s="163">
        <f>'将来負担比率（分子）の構造'!L$43</f>
        <v>1486</v>
      </c>
      <c r="L64" s="163"/>
      <c r="M64" s="163"/>
      <c r="N64" s="163">
        <f>'将来負担比率（分子）の構造'!M$43</f>
        <v>1266</v>
      </c>
      <c r="O64" s="163"/>
      <c r="P64" s="163"/>
    </row>
    <row r="65" spans="1:16">
      <c r="A65" s="163" t="s">
        <v>32</v>
      </c>
      <c r="B65" s="163" t="str">
        <f>'将来負担比率（分子）の構造'!I$42</f>
        <v>-</v>
      </c>
      <c r="C65" s="163"/>
      <c r="D65" s="163"/>
      <c r="E65" s="163" t="str">
        <f>'将来負担比率（分子）の構造'!J$42</f>
        <v>-</v>
      </c>
      <c r="F65" s="163"/>
      <c r="G65" s="163"/>
      <c r="H65" s="163" t="str">
        <f>'将来負担比率（分子）の構造'!K$42</f>
        <v>-</v>
      </c>
      <c r="I65" s="163"/>
      <c r="J65" s="163"/>
      <c r="K65" s="163" t="str">
        <f>'将来負担比率（分子）の構造'!L$42</f>
        <v>-</v>
      </c>
      <c r="L65" s="163"/>
      <c r="M65" s="163"/>
      <c r="N65" s="163" t="str">
        <f>'将来負担比率（分子）の構造'!M$42</f>
        <v>-</v>
      </c>
      <c r="O65" s="163"/>
      <c r="P65" s="163"/>
    </row>
    <row r="66" spans="1:16">
      <c r="A66" s="163" t="s">
        <v>31</v>
      </c>
      <c r="B66" s="163">
        <f>'将来負担比率（分子）の構造'!I$41</f>
        <v>9981</v>
      </c>
      <c r="C66" s="163"/>
      <c r="D66" s="163"/>
      <c r="E66" s="163">
        <f>'将来負担比率（分子）の構造'!J$41</f>
        <v>9777</v>
      </c>
      <c r="F66" s="163"/>
      <c r="G66" s="163"/>
      <c r="H66" s="163">
        <f>'将来負担比率（分子）の構造'!K$41</f>
        <v>9004</v>
      </c>
      <c r="I66" s="163"/>
      <c r="J66" s="163"/>
      <c r="K66" s="163">
        <f>'将来負担比率（分子）の構造'!L$41</f>
        <v>8704</v>
      </c>
      <c r="L66" s="163"/>
      <c r="M66" s="163"/>
      <c r="N66" s="163">
        <f>'将来負担比率（分子）の構造'!M$41</f>
        <v>7982</v>
      </c>
      <c r="O66" s="163"/>
      <c r="P66" s="163"/>
    </row>
    <row r="67" spans="1:16">
      <c r="A67" s="163" t="s">
        <v>71</v>
      </c>
      <c r="B67" s="163" t="e">
        <f>NA()</f>
        <v>#N/A</v>
      </c>
      <c r="C67" s="163">
        <f>IF(ISNUMBER('将来負担比率（分子）の構造'!I$53), IF('将来負担比率（分子）の構造'!I$53 &lt; 0, 0, '将来負担比率（分子）の構造'!I$53), NA())</f>
        <v>1415</v>
      </c>
      <c r="D67" s="163" t="e">
        <f>NA()</f>
        <v>#N/A</v>
      </c>
      <c r="E67" s="163" t="e">
        <f>NA()</f>
        <v>#N/A</v>
      </c>
      <c r="F67" s="163">
        <f>IF(ISNUMBER('将来負担比率（分子）の構造'!J$53), IF('将来負担比率（分子）の構造'!J$53 &lt; 0, 0, '将来負担比率（分子）の構造'!J$53), NA())</f>
        <v>1330</v>
      </c>
      <c r="G67" s="163" t="e">
        <f>NA()</f>
        <v>#N/A</v>
      </c>
      <c r="H67" s="163" t="e">
        <f>NA()</f>
        <v>#N/A</v>
      </c>
      <c r="I67" s="163">
        <f>IF(ISNUMBER('将来負担比率（分子）の構造'!K$53), IF('将来負担比率（分子）の構造'!K$53 &lt; 0, 0, '将来負担比率（分子）の構造'!K$53), NA())</f>
        <v>935</v>
      </c>
      <c r="J67" s="163" t="e">
        <f>NA()</f>
        <v>#N/A</v>
      </c>
      <c r="K67" s="163" t="e">
        <f>NA()</f>
        <v>#N/A</v>
      </c>
      <c r="L67" s="163">
        <f>IF(ISNUMBER('将来負担比率（分子）の構造'!L$53), IF('将来負担比率（分子）の構造'!L$53 &lt; 0, 0, '将来負担比率（分子）の構造'!L$53), NA())</f>
        <v>1138</v>
      </c>
      <c r="M67" s="163" t="e">
        <f>NA()</f>
        <v>#N/A</v>
      </c>
      <c r="N67" s="163" t="e">
        <f>NA()</f>
        <v>#N/A</v>
      </c>
      <c r="O67" s="163">
        <f>IF(ISNUMBER('将来負担比率（分子）の構造'!M$53), IF('将来負担比率（分子）の構造'!M$53 &lt; 0, 0, '将来負担比率（分子）の構造'!M$53), NA())</f>
        <v>1189</v>
      </c>
      <c r="P67" s="163" t="e">
        <f>NA()</f>
        <v>#N/A</v>
      </c>
    </row>
    <row r="70" spans="1:16">
      <c r="A70" s="165" t="s">
        <v>72</v>
      </c>
      <c r="B70" s="165"/>
      <c r="C70" s="165"/>
      <c r="D70" s="165"/>
      <c r="E70" s="165"/>
      <c r="F70" s="165"/>
    </row>
    <row r="71" spans="1:16">
      <c r="A71" s="166"/>
      <c r="B71" s="166" t="str">
        <f>基金残高に係る経年分析!F54</f>
        <v>R04</v>
      </c>
      <c r="C71" s="166" t="str">
        <f>基金残高に係る経年分析!G54</f>
        <v>R05</v>
      </c>
      <c r="D71" s="166" t="str">
        <f>基金残高に係る経年分析!H54</f>
        <v>R06</v>
      </c>
    </row>
    <row r="72" spans="1:16">
      <c r="A72" s="166" t="s">
        <v>73</v>
      </c>
      <c r="B72" s="167">
        <f>基金残高に係る経年分析!F55</f>
        <v>1118</v>
      </c>
      <c r="C72" s="167">
        <f>基金残高に係る経年分析!G55</f>
        <v>948</v>
      </c>
      <c r="D72" s="167">
        <f>基金残高に係る経年分析!H55</f>
        <v>778</v>
      </c>
    </row>
    <row r="73" spans="1:16">
      <c r="A73" s="166" t="s">
        <v>74</v>
      </c>
      <c r="B73" s="167">
        <f>基金残高に係る経年分析!F56</f>
        <v>446</v>
      </c>
      <c r="C73" s="167">
        <f>基金残高に係る経年分析!G56</f>
        <v>312</v>
      </c>
      <c r="D73" s="167">
        <f>基金残高に係る経年分析!H56</f>
        <v>233</v>
      </c>
    </row>
    <row r="74" spans="1:16">
      <c r="A74" s="166" t="s">
        <v>75</v>
      </c>
      <c r="B74" s="167">
        <f>基金残高に係る経年分析!F57</f>
        <v>774</v>
      </c>
      <c r="C74" s="167">
        <f>基金残高に係る経年分析!G57</f>
        <v>766</v>
      </c>
      <c r="D74" s="167">
        <f>基金残高に係る経年分析!H57</f>
        <v>703</v>
      </c>
    </row>
  </sheetData>
  <sheetProtection algorithmName="SHA-512" hashValue="cDl+K+eN693C30sqb+bFdCM6pYwCLgXHzDZvqksDEvE8Oim2Bns+SovDOUxGNMi4rTqt8mC69BT0h2G/m1vWtQ==" saltValue="9My91FNglefqr3PkyWZ1ow==" spinCount="100000" sheet="1" objects="1" scenarios="1"/>
  <phoneticPr fontId="2"/>
  <pageMargins left="0.78700000000000003" right="0.78700000000000003" top="0.98399999999999999" bottom="0.98399999999999999" header="0.51200000000000001" footer="0.5120000000000000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大部里穂</cp:lastModifiedBy>
  <cp:lastPrinted>2026-03-19T05:13:20Z</cp:lastPrinted>
  <dcterms:created xsi:type="dcterms:W3CDTF">2026-02-26T10:09:56Z</dcterms:created>
  <dcterms:modified xsi:type="dcterms:W3CDTF">2026-09-18T06:52:48Z</dcterms:modified>
  <cp:category/>
</cp:coreProperties>
</file>